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65456" windowWidth="24680" windowHeight="14900" tabRatio="455" activeTab="0"/>
  </bookViews>
  <sheets>
    <sheet name="Comparativa" sheetId="1" r:id="rId1"/>
  </sheets>
  <definedNames>
    <definedName name="_xlnm.Print_Area" localSheetId="0">'Comparativa'!$B$2:$L$47</definedName>
    <definedName name="CAPILLA">#REF!</definedName>
    <definedName name="DORMITORIOS">#REF!</definedName>
    <definedName name="Payment_Needed">"Pago necesario"</definedName>
    <definedName name="Reimbursement">"Reembolso"</definedName>
  </definedNames>
  <calcPr fullCalcOnLoad="1"/>
</workbook>
</file>

<file path=xl/sharedStrings.xml><?xml version="1.0" encoding="utf-8"?>
<sst xmlns="http://schemas.openxmlformats.org/spreadsheetml/2006/main" count="31" uniqueCount="26">
  <si>
    <t>PARTIDA</t>
  </si>
  <si>
    <t>C O N T R A T I S T A S</t>
  </si>
  <si>
    <t>OBSERVACIONES</t>
  </si>
  <si>
    <t>SUBTOTAL</t>
  </si>
  <si>
    <t>IVA</t>
  </si>
  <si>
    <t>RECOMENDACIÓN DE FALLO A:</t>
  </si>
  <si>
    <t>TOTAL</t>
  </si>
  <si>
    <t>CLAVE</t>
  </si>
  <si>
    <t>LUGAR PROPUESTO POR ECO, CONSIDERANDO TODOS LOS CRITERIOS</t>
  </si>
  <si>
    <t>En caso de ser proveedor previamente calificado, indicar el promedio de sus evaluaciones</t>
  </si>
  <si>
    <t>TIEMPO DE EJECUCIÓN (SEMANAS)</t>
  </si>
  <si>
    <t>Fecha :</t>
  </si>
  <si>
    <t>Trabajo:</t>
  </si>
  <si>
    <t>Descripción:</t>
  </si>
  <si>
    <t>Proyecto, Construcción y acabados de obra</t>
  </si>
  <si>
    <t>Preparación</t>
  </si>
  <si>
    <t>Calafateo</t>
  </si>
  <si>
    <t>Hidrofugante</t>
  </si>
  <si>
    <t>Tecnicos en limpieza y restauración de fachadas</t>
  </si>
  <si>
    <t>DHIR</t>
  </si>
  <si>
    <t>ACCSOS</t>
  </si>
  <si>
    <t>INEOMEX</t>
  </si>
  <si>
    <t>No indica</t>
  </si>
  <si>
    <t>No Cotiza</t>
  </si>
  <si>
    <t>López Arquitectos</t>
  </si>
  <si>
    <t>Residencial:</t>
  </si>
</sst>
</file>

<file path=xl/styles.xml><?xml version="1.0" encoding="utf-8"?>
<styleSheet xmlns="http://schemas.openxmlformats.org/spreadsheetml/2006/main">
  <numFmts count="5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#,##0&quot;$&quot;;\-#,##0&quot;$&quot;"/>
    <numFmt numFmtId="171" formatCode="#,##0&quot;$&quot;;[Red]\-#,##0&quot;$&quot;"/>
    <numFmt numFmtId="172" formatCode="#,##0.00&quot;$&quot;;\-#,##0.00&quot;$&quot;"/>
    <numFmt numFmtId="173" formatCode="#,##0.00&quot;$&quot;;[Red]\-#,##0.00&quot;$&quot;"/>
    <numFmt numFmtId="174" formatCode="_-* #,##0&quot;$&quot;_-;\-* #,##0&quot;$&quot;_-;_-* &quot;-&quot;&quot;$&quot;_-;_-@_-"/>
    <numFmt numFmtId="175" formatCode="_-* #,##0_$_-;\-* #,##0_$_-;_-* &quot;-&quot;_$_-;_-@_-"/>
    <numFmt numFmtId="176" formatCode="_-* #,##0.00&quot;$&quot;_-;\-* #,##0.00&quot;$&quot;_-;_-* &quot;-&quot;??&quot;$&quot;_-;_-@_-"/>
    <numFmt numFmtId="177" formatCode="_-* #,##0.00_$_-;\-* #,##0.00_$_-;_-* &quot;-&quot;??_$_-;_-@_-"/>
    <numFmt numFmtId="178" formatCode="#,##0&quot; €&quot;;\-#,##0&quot; €&quot;"/>
    <numFmt numFmtId="179" formatCode="#,##0&quot; €&quot;;[Red]\-#,##0&quot; €&quot;"/>
    <numFmt numFmtId="180" formatCode="#,##0.00&quot; €&quot;;\-#,##0.00&quot; €&quot;"/>
    <numFmt numFmtId="181" formatCode="#,##0.00&quot; €&quot;;[Red]\-#,##0.00&quot; €&quot;"/>
    <numFmt numFmtId="182" formatCode="_-* #,##0&quot; €&quot;_-;\-* #,##0&quot; €&quot;_-;_-* &quot;-&quot;&quot; €&quot;_-;_-@_-"/>
    <numFmt numFmtId="183" formatCode="_-* #,##0_ _€_-;\-* #,##0_ _€_-;_-* &quot;-&quot;_ _€_-;_-@_-"/>
    <numFmt numFmtId="184" formatCode="_-* #,##0.00&quot; €&quot;_-;\-* #,##0.00&quot; €&quot;_-;_-* &quot;-&quot;??&quot; €&quot;_-;_-@_-"/>
    <numFmt numFmtId="185" formatCode="_-* #,##0.00_ _€_-;\-* #,##0.00_ _€_-;_-* &quot;-&quot;??_ _€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#,##0\ &quot;Pts&quot;;\-#,##0\ &quot;Pts&quot;"/>
    <numFmt numFmtId="195" formatCode="#,##0\ &quot;Pts&quot;;[Red]\-#,##0\ &quot;Pts&quot;"/>
    <numFmt numFmtId="196" formatCode="#,##0.00\ &quot;Pts&quot;;\-#,##0.00\ &quot;Pts&quot;"/>
    <numFmt numFmtId="197" formatCode="#,##0.00\ &quot;Pts&quot;;[Red]\-#,##0.00\ &quot;Pts&quot;"/>
    <numFmt numFmtId="198" formatCode="_-* #,##0\ &quot;Pts&quot;_-;\-* #,##0\ &quot;Pts&quot;_-;_-* &quot;-&quot;\ &quot;Pts&quot;_-;_-@_-"/>
    <numFmt numFmtId="199" formatCode="_-* #,##0\ _P_t_s_-;\-* #,##0\ _P_t_s_-;_-* &quot;-&quot;\ _P_t_s_-;_-@_-"/>
    <numFmt numFmtId="200" formatCode="_-* #,##0.00\ &quot;Pts&quot;_-;\-* #,##0.00\ &quot;Pts&quot;_-;_-* &quot;-&quot;??\ &quot;Pts&quot;_-;_-@_-"/>
    <numFmt numFmtId="201" formatCode="_-* #,##0.00\ _P_t_s_-;\-* #,##0.00\ _P_t_s_-;_-* &quot;-&quot;??\ _P_t_s_-;_-@_-"/>
    <numFmt numFmtId="202" formatCode="0.\-"/>
    <numFmt numFmtId="203" formatCode="0.0"/>
    <numFmt numFmtId="204" formatCode="0.000"/>
    <numFmt numFmtId="205" formatCode="mmmm\-yy"/>
    <numFmt numFmtId="206" formatCode="[$$-80A]#,##0.00"/>
    <numFmt numFmtId="207" formatCode="&quot;$&quot;#,##0.00"/>
    <numFmt numFmtId="208" formatCode="[$-80A]d&quot; de &quot;mmmm&quot; de &quot;yyyy;@"/>
    <numFmt numFmtId="209" formatCode="0#"/>
    <numFmt numFmtId="210" formatCode="_(* #,##0\ &quot;pta&quot;_);_(* \(#,##0\ &quot;pta&quot;\);_(* &quot;-&quot;??\ &quot;pta&quot;_);_(@_)"/>
    <numFmt numFmtId="211" formatCode="d\ &quot;de&quot;\ mmmm\ &quot;de&quot;\ yyyy"/>
    <numFmt numFmtId="212" formatCode="dd/mm/yyyy"/>
    <numFmt numFmtId="213" formatCode="&quot;$&quot;#,##0"/>
    <numFmt numFmtId="214" formatCode="#,##0.00\ &quot;Ml&quot;"/>
  </numFmts>
  <fonts count="56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0"/>
    </font>
    <font>
      <b/>
      <i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1"/>
      <name val="Arial"/>
      <family val="0"/>
    </font>
    <font>
      <b/>
      <sz val="6"/>
      <name val="Arial"/>
      <family val="2"/>
    </font>
    <font>
      <b/>
      <sz val="14"/>
      <name val="Arial"/>
      <family val="2"/>
    </font>
    <font>
      <sz val="30"/>
      <name val="Arial"/>
      <family val="2"/>
    </font>
    <font>
      <sz val="12"/>
      <name val="Arial"/>
      <family val="2"/>
    </font>
    <font>
      <sz val="13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1"/>
      <color indexed="9"/>
      <name val="Arial"/>
      <family val="2"/>
    </font>
    <font>
      <b/>
      <sz val="13"/>
      <name val="Arial"/>
      <family val="2"/>
    </font>
    <font>
      <sz val="8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0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2"/>
      <color indexed="23"/>
      <name val="Arial"/>
      <family val="0"/>
    </font>
    <font>
      <b/>
      <sz val="11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51"/>
      </patternFill>
    </fill>
    <fill>
      <patternFill patternType="mediumGray">
        <fgColor indexed="43"/>
      </patternFill>
    </fill>
    <fill>
      <patternFill patternType="gray125"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0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18" borderId="1" applyNumberFormat="0" applyAlignment="0" applyProtection="0"/>
    <xf numFmtId="0" fontId="48" fillId="19" borderId="2" applyNumberFormat="0" applyAlignment="0" applyProtection="0"/>
    <xf numFmtId="0" fontId="49" fillId="0" borderId="3" applyNumberFormat="0" applyFill="0" applyAlignment="0" applyProtection="0"/>
    <xf numFmtId="0" fontId="50" fillId="20" borderId="0" applyNumberFormat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15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51" fillId="26" borderId="1" applyNumberFormat="0" applyAlignment="0" applyProtection="0"/>
    <xf numFmtId="0" fontId="5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4" fillId="27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Protection="0">
      <alignment/>
    </xf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53" fillId="28" borderId="0" applyNumberFormat="0" applyBorder="0" applyAlignment="0" applyProtection="0"/>
    <xf numFmtId="0" fontId="0" fillId="29" borderId="7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4" fillId="18" borderId="8" applyNumberFormat="0" applyAlignment="0" applyProtection="0"/>
    <xf numFmtId="0" fontId="37" fillId="0" borderId="0" applyNumberFormat="0" applyFill="0" applyBorder="0" applyAlignment="0" applyProtection="0"/>
    <xf numFmtId="0" fontId="55" fillId="0" borderId="9" applyNumberFormat="0" applyFill="0" applyAlignment="0" applyProtection="0"/>
    <xf numFmtId="210" fontId="0" fillId="0" borderId="0" applyFont="0" applyFill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208" fontId="13" fillId="0" borderId="10" xfId="0" applyNumberFormat="1" applyFont="1" applyFill="1" applyBorder="1" applyAlignment="1">
      <alignment horizontal="center" vertical="center"/>
    </xf>
    <xf numFmtId="0" fontId="5" fillId="30" borderId="11" xfId="0" applyFont="1" applyFill="1" applyBorder="1" applyAlignment="1">
      <alignment horizontal="centerContinuous" vertical="center"/>
    </xf>
    <xf numFmtId="0" fontId="1" fillId="30" borderId="12" xfId="0" applyFont="1" applyFill="1" applyBorder="1" applyAlignment="1">
      <alignment horizontal="centerContinuous" vertical="center"/>
    </xf>
    <xf numFmtId="0" fontId="0" fillId="30" borderId="12" xfId="0" applyFill="1" applyBorder="1" applyAlignment="1">
      <alignment horizontal="centerContinuous" vertical="center"/>
    </xf>
    <xf numFmtId="0" fontId="0" fillId="0" borderId="0" xfId="0" applyFill="1" applyBorder="1" applyAlignment="1">
      <alignment horizontal="center" vertical="center"/>
    </xf>
    <xf numFmtId="2" fontId="5" fillId="30" borderId="13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192" fontId="5" fillId="0" borderId="14" xfId="59" applyNumberFormat="1" applyFont="1" applyFill="1" applyBorder="1" applyAlignment="1">
      <alignment vertical="center"/>
    </xf>
    <xf numFmtId="209" fontId="1" fillId="0" borderId="15" xfId="59" applyNumberFormat="1" applyFont="1" applyFill="1" applyBorder="1" applyAlignment="1">
      <alignment horizontal="center" vertical="center"/>
    </xf>
    <xf numFmtId="192" fontId="5" fillId="0" borderId="15" xfId="59" applyNumberFormat="1" applyFont="1" applyFill="1" applyBorder="1" applyAlignment="1">
      <alignment vertical="center"/>
    </xf>
    <xf numFmtId="192" fontId="5" fillId="0" borderId="16" xfId="59" applyNumberFormat="1" applyFont="1" applyFill="1" applyBorder="1" applyAlignment="1">
      <alignment vertical="center"/>
    </xf>
    <xf numFmtId="209" fontId="1" fillId="0" borderId="17" xfId="59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192" fontId="5" fillId="0" borderId="17" xfId="59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192" fontId="1" fillId="0" borderId="0" xfId="59" applyNumberFormat="1" applyFont="1" applyFill="1" applyBorder="1" applyAlignment="1">
      <alignment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9" fontId="16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19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4" fillId="31" borderId="13" xfId="59" applyNumberFormat="1" applyFont="1" applyFill="1" applyBorder="1" applyAlignment="1">
      <alignment horizontal="center" vertical="center"/>
    </xf>
    <xf numFmtId="0" fontId="4" fillId="31" borderId="13" xfId="0" applyNumberFormat="1" applyFont="1" applyFill="1" applyBorder="1" applyAlignment="1">
      <alignment horizontal="center" vertical="center"/>
    </xf>
    <xf numFmtId="0" fontId="1" fillId="0" borderId="0" xfId="59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0" fillId="30" borderId="18" xfId="0" applyFill="1" applyBorder="1" applyAlignment="1">
      <alignment horizontal="centerContinuous" vertical="center"/>
    </xf>
    <xf numFmtId="192" fontId="10" fillId="0" borderId="20" xfId="59" applyNumberFormat="1" applyFont="1" applyFill="1" applyBorder="1" applyAlignment="1">
      <alignment vertical="center"/>
    </xf>
    <xf numFmtId="192" fontId="10" fillId="0" borderId="10" xfId="59" applyNumberFormat="1" applyFont="1" applyFill="1" applyBorder="1" applyAlignment="1">
      <alignment vertical="center"/>
    </xf>
    <xf numFmtId="192" fontId="10" fillId="0" borderId="21" xfId="59" applyNumberFormat="1" applyFont="1" applyFill="1" applyBorder="1" applyAlignment="1">
      <alignment vertical="center"/>
    </xf>
    <xf numFmtId="3" fontId="10" fillId="0" borderId="22" xfId="56" applyNumberFormat="1" applyFont="1" applyFill="1" applyBorder="1" applyAlignment="1">
      <alignment horizontal="center" vertical="center"/>
    </xf>
    <xf numFmtId="3" fontId="10" fillId="0" borderId="23" xfId="56" applyNumberFormat="1" applyFont="1" applyFill="1" applyBorder="1" applyAlignment="1">
      <alignment horizontal="center" vertical="center"/>
    </xf>
    <xf numFmtId="3" fontId="10" fillId="0" borderId="24" xfId="56" applyNumberFormat="1" applyFont="1" applyFill="1" applyBorder="1" applyAlignment="1">
      <alignment horizontal="center" vertical="center"/>
    </xf>
    <xf numFmtId="10" fontId="10" fillId="0" borderId="25" xfId="63" applyNumberFormat="1" applyFont="1" applyFill="1" applyBorder="1" applyAlignment="1">
      <alignment horizontal="center" vertical="center"/>
    </xf>
    <xf numFmtId="10" fontId="10" fillId="0" borderId="26" xfId="63" applyNumberFormat="1" applyFont="1" applyFill="1" applyBorder="1" applyAlignment="1">
      <alignment horizontal="center" vertical="center"/>
    </xf>
    <xf numFmtId="10" fontId="10" fillId="0" borderId="27" xfId="63" applyNumberFormat="1" applyFont="1" applyFill="1" applyBorder="1" applyAlignment="1">
      <alignment horizontal="center" vertical="center"/>
    </xf>
    <xf numFmtId="192" fontId="17" fillId="0" borderId="22" xfId="59" applyNumberFormat="1" applyFont="1" applyFill="1" applyBorder="1" applyAlignment="1">
      <alignment vertical="center"/>
    </xf>
    <xf numFmtId="192" fontId="4" fillId="0" borderId="10" xfId="59" applyNumberFormat="1" applyFont="1" applyFill="1" applyBorder="1" applyAlignment="1">
      <alignment vertical="center"/>
    </xf>
    <xf numFmtId="192" fontId="4" fillId="0" borderId="21" xfId="59" applyNumberFormat="1" applyFont="1" applyFill="1" applyBorder="1" applyAlignment="1">
      <alignment vertical="center"/>
    </xf>
    <xf numFmtId="207" fontId="0" fillId="32" borderId="0" xfId="0" applyNumberFormat="1" applyFont="1" applyFill="1" applyAlignment="1">
      <alignment/>
    </xf>
    <xf numFmtId="0" fontId="9" fillId="32" borderId="0" xfId="0" applyFont="1" applyFill="1" applyAlignment="1">
      <alignment horizontal="center" textRotation="90"/>
    </xf>
    <xf numFmtId="0" fontId="0" fillId="32" borderId="0" xfId="0" applyFont="1" applyFill="1" applyAlignment="1">
      <alignment/>
    </xf>
    <xf numFmtId="0" fontId="0" fillId="32" borderId="0" xfId="0" applyFont="1" applyFill="1" applyBorder="1" applyAlignment="1">
      <alignment vertical="top"/>
    </xf>
    <xf numFmtId="207" fontId="0" fillId="32" borderId="0" xfId="0" applyNumberFormat="1" applyFont="1" applyFill="1" applyAlignment="1">
      <alignment/>
    </xf>
    <xf numFmtId="0" fontId="5" fillId="32" borderId="0" xfId="0" applyNumberFormat="1" applyFont="1" applyFill="1" applyBorder="1" applyAlignment="1">
      <alignment vertical="center"/>
    </xf>
    <xf numFmtId="207" fontId="0" fillId="32" borderId="0" xfId="0" applyNumberFormat="1" applyFont="1" applyFill="1" applyAlignment="1">
      <alignment/>
    </xf>
    <xf numFmtId="0" fontId="12" fillId="32" borderId="0" xfId="0" applyNumberFormat="1" applyFont="1" applyFill="1" applyBorder="1" applyAlignment="1">
      <alignment vertical="center"/>
    </xf>
    <xf numFmtId="0" fontId="0" fillId="32" borderId="0" xfId="0" applyNumberFormat="1" applyFont="1" applyFill="1" applyBorder="1" applyAlignment="1">
      <alignment/>
    </xf>
    <xf numFmtId="0" fontId="0" fillId="32" borderId="0" xfId="0" applyNumberFormat="1" applyFont="1" applyFill="1" applyAlignment="1">
      <alignment/>
    </xf>
    <xf numFmtId="0" fontId="10" fillId="32" borderId="0" xfId="0" applyNumberFormat="1" applyFont="1" applyFill="1" applyBorder="1" applyAlignment="1">
      <alignment horizontal="left" vertical="center"/>
    </xf>
    <xf numFmtId="0" fontId="11" fillId="32" borderId="0" xfId="0" applyFont="1" applyFill="1" applyAlignment="1">
      <alignment vertical="top"/>
    </xf>
    <xf numFmtId="0" fontId="12" fillId="32" borderId="0" xfId="0" applyNumberFormat="1" applyFont="1" applyFill="1" applyAlignment="1">
      <alignment vertical="center"/>
    </xf>
    <xf numFmtId="0" fontId="1" fillId="32" borderId="0" xfId="0" applyFont="1" applyFill="1" applyAlignment="1">
      <alignment horizontal="right" vertical="center"/>
    </xf>
    <xf numFmtId="207" fontId="10" fillId="32" borderId="0" xfId="0" applyNumberFormat="1" applyFont="1" applyFill="1" applyBorder="1" applyAlignment="1">
      <alignment vertical="center"/>
    </xf>
    <xf numFmtId="207" fontId="5" fillId="32" borderId="0" xfId="0" applyNumberFormat="1" applyFont="1" applyFill="1" applyBorder="1" applyAlignment="1">
      <alignment vertical="center"/>
    </xf>
    <xf numFmtId="0" fontId="0" fillId="32" borderId="0" xfId="0" applyFont="1" applyFill="1" applyAlignment="1">
      <alignment/>
    </xf>
    <xf numFmtId="15" fontId="5" fillId="32" borderId="0" xfId="0" applyNumberFormat="1" applyFont="1" applyFill="1" applyBorder="1" applyAlignment="1">
      <alignment horizontal="center" vertical="center"/>
    </xf>
    <xf numFmtId="0" fontId="10" fillId="32" borderId="0" xfId="0" applyFont="1" applyFill="1" applyAlignment="1">
      <alignment horizontal="right" vertical="center"/>
    </xf>
    <xf numFmtId="207" fontId="15" fillId="32" borderId="0" xfId="0" applyNumberFormat="1" applyFont="1" applyFill="1" applyAlignment="1">
      <alignment horizontal="right" vertical="center"/>
    </xf>
    <xf numFmtId="0" fontId="0" fillId="33" borderId="0" xfId="0" applyFill="1" applyAlignment="1">
      <alignment/>
    </xf>
    <xf numFmtId="0" fontId="7" fillId="33" borderId="0" xfId="0" applyFont="1" applyFill="1" applyAlignment="1">
      <alignment/>
    </xf>
    <xf numFmtId="0" fontId="9" fillId="33" borderId="0" xfId="0" applyFont="1" applyFill="1" applyAlignment="1">
      <alignment horizontal="center" textRotation="90"/>
    </xf>
    <xf numFmtId="0" fontId="0" fillId="33" borderId="0" xfId="0" applyFont="1" applyFill="1" applyBorder="1" applyAlignment="1">
      <alignment vertical="top"/>
    </xf>
    <xf numFmtId="15" fontId="1" fillId="33" borderId="0" xfId="0" applyNumberFormat="1" applyFont="1" applyFill="1" applyBorder="1" applyAlignment="1">
      <alignment horizontal="center" vertical="center"/>
    </xf>
    <xf numFmtId="17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/>
    </xf>
    <xf numFmtId="17" fontId="7" fillId="33" borderId="0" xfId="0" applyNumberFormat="1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1" fillId="33" borderId="0" xfId="0" applyFont="1" applyFill="1" applyAlignment="1">
      <alignment/>
    </xf>
    <xf numFmtId="207" fontId="0" fillId="33" borderId="0" xfId="0" applyNumberFormat="1" applyFill="1" applyBorder="1" applyAlignment="1">
      <alignment/>
    </xf>
    <xf numFmtId="0" fontId="6" fillId="33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192" fontId="1" fillId="33" borderId="0" xfId="59" applyNumberFormat="1" applyFont="1" applyFill="1" applyBorder="1" applyAlignment="1">
      <alignment vertical="center"/>
    </xf>
    <xf numFmtId="17" fontId="1" fillId="33" borderId="0" xfId="59" applyNumberFormat="1" applyFont="1" applyFill="1" applyBorder="1" applyAlignment="1">
      <alignment vertical="center"/>
    </xf>
    <xf numFmtId="0" fontId="1" fillId="33" borderId="0" xfId="0" applyFont="1" applyFill="1" applyBorder="1" applyAlignment="1">
      <alignment horizontal="right" vertical="center"/>
    </xf>
    <xf numFmtId="0" fontId="0" fillId="33" borderId="0" xfId="0" applyFill="1" applyAlignment="1">
      <alignment/>
    </xf>
    <xf numFmtId="0" fontId="10" fillId="33" borderId="0" xfId="0" applyFont="1" applyFill="1" applyBorder="1" applyAlignment="1">
      <alignment horizontal="right" vertical="center"/>
    </xf>
    <xf numFmtId="0" fontId="0" fillId="33" borderId="0" xfId="0" applyFill="1" applyBorder="1" applyAlignment="1">
      <alignment vertical="center"/>
    </xf>
    <xf numFmtId="192" fontId="0" fillId="33" borderId="0" xfId="59" applyNumberFormat="1" applyFont="1" applyFill="1" applyBorder="1" applyAlignment="1">
      <alignment vertical="center"/>
    </xf>
    <xf numFmtId="189" fontId="0" fillId="33" borderId="0" xfId="55" applyFill="1">
      <alignment/>
    </xf>
    <xf numFmtId="17" fontId="0" fillId="33" borderId="0" xfId="59" applyNumberFormat="1" applyFill="1" applyBorder="1" applyAlignment="1">
      <alignment vertical="center"/>
    </xf>
    <xf numFmtId="0" fontId="0" fillId="33" borderId="0" xfId="0" applyFill="1" applyBorder="1" applyAlignment="1">
      <alignment horizontal="right" vertical="center"/>
    </xf>
    <xf numFmtId="207" fontId="0" fillId="33" borderId="0" xfId="0" applyNumberFormat="1" applyFill="1" applyBorder="1" applyAlignment="1">
      <alignment vertical="center"/>
    </xf>
    <xf numFmtId="0" fontId="10" fillId="32" borderId="0" xfId="0" applyNumberFormat="1" applyFont="1" applyFill="1" applyBorder="1" applyAlignment="1">
      <alignment horizontal="right" vertical="center"/>
    </xf>
    <xf numFmtId="1" fontId="5" fillId="0" borderId="14" xfId="59" applyNumberFormat="1" applyFont="1" applyFill="1" applyBorder="1" applyAlignment="1">
      <alignment horizontal="center" vertical="center"/>
    </xf>
    <xf numFmtId="1" fontId="5" fillId="0" borderId="16" xfId="59" applyNumberFormat="1" applyFont="1" applyFill="1" applyBorder="1" applyAlignment="1">
      <alignment horizontal="center" vertical="center"/>
    </xf>
    <xf numFmtId="192" fontId="17" fillId="0" borderId="28" xfId="59" applyNumberFormat="1" applyFont="1" applyFill="1" applyBorder="1" applyAlignment="1">
      <alignment vertical="center"/>
    </xf>
    <xf numFmtId="192" fontId="17" fillId="0" borderId="29" xfId="59" applyNumberFormat="1" applyFont="1" applyFill="1" applyBorder="1" applyAlignment="1">
      <alignment vertical="center"/>
    </xf>
    <xf numFmtId="192" fontId="17" fillId="0" borderId="30" xfId="59" applyNumberFormat="1" applyFont="1" applyFill="1" applyBorder="1" applyAlignment="1">
      <alignment vertical="center"/>
    </xf>
    <xf numFmtId="192" fontId="17" fillId="0" borderId="23" xfId="59" applyNumberFormat="1" applyFont="1" applyFill="1" applyBorder="1" applyAlignment="1">
      <alignment vertical="center"/>
    </xf>
    <xf numFmtId="192" fontId="17" fillId="0" borderId="24" xfId="59" applyNumberFormat="1" applyFont="1" applyFill="1" applyBorder="1" applyAlignment="1">
      <alignment vertical="center"/>
    </xf>
    <xf numFmtId="44" fontId="4" fillId="0" borderId="20" xfId="62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17" fontId="0" fillId="33" borderId="0" xfId="0" applyNumberFormat="1" applyFont="1" applyFill="1" applyBorder="1" applyAlignment="1">
      <alignment/>
    </xf>
    <xf numFmtId="0" fontId="1" fillId="33" borderId="0" xfId="0" applyFont="1" applyFill="1" applyBorder="1" applyAlignment="1">
      <alignment horizontal="right"/>
    </xf>
    <xf numFmtId="0" fontId="1" fillId="33" borderId="0" xfId="0" applyFont="1" applyFill="1" applyBorder="1" applyAlignment="1">
      <alignment/>
    </xf>
    <xf numFmtId="192" fontId="1" fillId="33" borderId="0" xfId="59" applyNumberFormat="1" applyFont="1" applyFill="1" applyBorder="1" applyAlignment="1">
      <alignment/>
    </xf>
    <xf numFmtId="17" fontId="1" fillId="33" borderId="0" xfId="59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192" fontId="1" fillId="33" borderId="0" xfId="59" applyNumberFormat="1" applyFont="1" applyFill="1" applyBorder="1" applyAlignment="1">
      <alignment horizontal="centerContinuous"/>
    </xf>
    <xf numFmtId="17" fontId="0" fillId="33" borderId="0" xfId="59" applyNumberFormat="1" applyFont="1" applyFill="1" applyBorder="1" applyAlignment="1">
      <alignment/>
    </xf>
    <xf numFmtId="207" fontId="7" fillId="33" borderId="0" xfId="0" applyNumberFormat="1" applyFont="1" applyFill="1" applyBorder="1" applyAlignment="1">
      <alignment vertical="center"/>
    </xf>
    <xf numFmtId="207" fontId="7" fillId="33" borderId="0" xfId="0" applyNumberFormat="1" applyFont="1" applyFill="1" applyBorder="1" applyAlignment="1">
      <alignment/>
    </xf>
    <xf numFmtId="207" fontId="0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 horizontal="right"/>
    </xf>
    <xf numFmtId="192" fontId="0" fillId="33" borderId="0" xfId="59" applyNumberFormat="1" applyFont="1" applyFill="1" applyBorder="1" applyAlignment="1">
      <alignment/>
    </xf>
    <xf numFmtId="4" fontId="5" fillId="0" borderId="31" xfId="0" applyNumberFormat="1" applyFont="1" applyFill="1" applyBorder="1" applyAlignment="1">
      <alignment horizontal="left" vertical="center"/>
    </xf>
    <xf numFmtId="4" fontId="5" fillId="0" borderId="32" xfId="0" applyNumberFormat="1" applyFont="1" applyFill="1" applyBorder="1" applyAlignment="1">
      <alignment horizontal="left" vertical="center"/>
    </xf>
    <xf numFmtId="192" fontId="5" fillId="0" borderId="16" xfId="59" applyNumberFormat="1" applyFont="1" applyFill="1" applyBorder="1" applyAlignment="1">
      <alignment horizontal="center" vertical="center"/>
    </xf>
    <xf numFmtId="192" fontId="5" fillId="34" borderId="14" xfId="59" applyNumberFormat="1" applyFont="1" applyFill="1" applyBorder="1" applyAlignment="1">
      <alignment vertical="center"/>
    </xf>
    <xf numFmtId="192" fontId="5" fillId="34" borderId="16" xfId="59" applyNumberFormat="1" applyFont="1" applyFill="1" applyBorder="1" applyAlignment="1">
      <alignment vertical="center"/>
    </xf>
    <xf numFmtId="192" fontId="5" fillId="34" borderId="16" xfId="59" applyNumberFormat="1" applyFont="1" applyFill="1" applyBorder="1" applyAlignment="1">
      <alignment horizontal="center" vertical="center"/>
    </xf>
    <xf numFmtId="0" fontId="5" fillId="30" borderId="33" xfId="0" applyNumberFormat="1" applyFont="1" applyFill="1" applyBorder="1" applyAlignment="1">
      <alignment horizontal="center" vertical="center" wrapText="1"/>
    </xf>
    <xf numFmtId="0" fontId="12" fillId="0" borderId="34" xfId="0" applyFont="1" applyBorder="1" applyAlignment="1">
      <alignment/>
    </xf>
    <xf numFmtId="192" fontId="15" fillId="0" borderId="33" xfId="59" applyNumberFormat="1" applyFont="1" applyFill="1" applyBorder="1" applyAlignment="1">
      <alignment horizontal="left" vertical="top" wrapText="1"/>
    </xf>
    <xf numFmtId="192" fontId="15" fillId="0" borderId="35" xfId="59" applyNumberFormat="1" applyFont="1" applyFill="1" applyBorder="1" applyAlignment="1">
      <alignment horizontal="left" vertical="top" wrapText="1"/>
    </xf>
    <xf numFmtId="192" fontId="15" fillId="0" borderId="34" xfId="59" applyNumberFormat="1" applyFont="1" applyFill="1" applyBorder="1" applyAlignment="1">
      <alignment horizontal="left" vertical="top" wrapText="1"/>
    </xf>
    <xf numFmtId="0" fontId="5" fillId="0" borderId="36" xfId="0" applyFont="1" applyFill="1" applyBorder="1" applyAlignment="1">
      <alignment horizontal="left" vertical="center" wrapText="1"/>
    </xf>
    <xf numFmtId="0" fontId="5" fillId="0" borderId="37" xfId="0" applyFont="1" applyFill="1" applyBorder="1" applyAlignment="1">
      <alignment horizontal="left" vertical="center" wrapText="1"/>
    </xf>
    <xf numFmtId="0" fontId="5" fillId="0" borderId="38" xfId="0" applyFont="1" applyFill="1" applyBorder="1" applyAlignment="1">
      <alignment horizontal="right" vertical="center" wrapText="1"/>
    </xf>
    <xf numFmtId="0" fontId="12" fillId="0" borderId="39" xfId="0" applyFont="1" applyFill="1" applyBorder="1" applyAlignment="1">
      <alignment horizontal="right"/>
    </xf>
    <xf numFmtId="0" fontId="12" fillId="0" borderId="40" xfId="0" applyFont="1" applyFill="1" applyBorder="1" applyAlignment="1">
      <alignment horizontal="right"/>
    </xf>
    <xf numFmtId="4" fontId="5" fillId="0" borderId="31" xfId="0" applyNumberFormat="1" applyFont="1" applyFill="1" applyBorder="1" applyAlignment="1">
      <alignment horizontal="left" vertical="center"/>
    </xf>
    <xf numFmtId="4" fontId="5" fillId="0" borderId="32" xfId="0" applyNumberFormat="1" applyFont="1" applyFill="1" applyBorder="1" applyAlignment="1">
      <alignment horizontal="left" vertical="center"/>
    </xf>
    <xf numFmtId="4" fontId="5" fillId="0" borderId="38" xfId="0" applyNumberFormat="1" applyFont="1" applyFill="1" applyBorder="1" applyAlignment="1">
      <alignment horizontal="left" vertical="center"/>
    </xf>
    <xf numFmtId="4" fontId="5" fillId="0" borderId="40" xfId="0" applyNumberFormat="1" applyFont="1" applyFill="1" applyBorder="1" applyAlignment="1">
      <alignment horizontal="left" vertical="center"/>
    </xf>
    <xf numFmtId="0" fontId="8" fillId="30" borderId="33" xfId="0" applyNumberFormat="1" applyFont="1" applyFill="1" applyBorder="1" applyAlignment="1">
      <alignment horizontal="center" vertical="center" wrapText="1"/>
    </xf>
    <xf numFmtId="0" fontId="14" fillId="0" borderId="34" xfId="0" applyFont="1" applyBorder="1" applyAlignment="1">
      <alignment/>
    </xf>
    <xf numFmtId="0" fontId="10" fillId="0" borderId="41" xfId="0" applyNumberFormat="1" applyFont="1" applyFill="1" applyBorder="1" applyAlignment="1">
      <alignment horizontal="left" vertical="center"/>
    </xf>
    <xf numFmtId="0" fontId="10" fillId="0" borderId="42" xfId="0" applyNumberFormat="1" applyFont="1" applyFill="1" applyBorder="1" applyAlignment="1">
      <alignment horizontal="left" vertical="center"/>
    </xf>
    <xf numFmtId="0" fontId="10" fillId="0" borderId="43" xfId="0" applyNumberFormat="1" applyFont="1" applyFill="1" applyBorder="1" applyAlignment="1">
      <alignment horizontal="left" vertical="center"/>
    </xf>
    <xf numFmtId="0" fontId="5" fillId="30" borderId="44" xfId="0" applyFont="1" applyFill="1" applyBorder="1" applyAlignment="1">
      <alignment horizontal="center" vertical="center"/>
    </xf>
    <xf numFmtId="0" fontId="12" fillId="0" borderId="45" xfId="0" applyFont="1" applyBorder="1" applyAlignment="1">
      <alignment/>
    </xf>
    <xf numFmtId="0" fontId="12" fillId="0" borderId="46" xfId="0" applyFont="1" applyBorder="1" applyAlignment="1">
      <alignment/>
    </xf>
    <xf numFmtId="0" fontId="12" fillId="0" borderId="47" xfId="0" applyFont="1" applyBorder="1" applyAlignment="1">
      <alignment/>
    </xf>
    <xf numFmtId="0" fontId="5" fillId="32" borderId="0" xfId="0" applyNumberFormat="1" applyFont="1" applyFill="1" applyBorder="1" applyAlignment="1">
      <alignment horizontal="center" vertical="center" wrapText="1"/>
    </xf>
    <xf numFmtId="0" fontId="21" fillId="0" borderId="48" xfId="0" applyFont="1" applyFill="1" applyBorder="1" applyAlignment="1">
      <alignment horizontal="left" vertical="center" wrapText="1" indent="1"/>
    </xf>
    <xf numFmtId="0" fontId="15" fillId="0" borderId="49" xfId="0" applyFont="1" applyBorder="1" applyAlignment="1">
      <alignment horizontal="left" vertical="center" wrapText="1" indent="1"/>
    </xf>
    <xf numFmtId="0" fontId="15" fillId="0" borderId="50" xfId="0" applyFont="1" applyBorder="1" applyAlignment="1">
      <alignment horizontal="left" vertical="center" wrapText="1" indent="1"/>
    </xf>
    <xf numFmtId="0" fontId="15" fillId="0" borderId="51" xfId="0" applyFont="1" applyBorder="1" applyAlignment="1">
      <alignment horizontal="left" vertical="center" wrapText="1" indent="1"/>
    </xf>
    <xf numFmtId="0" fontId="15" fillId="0" borderId="0" xfId="0" applyFont="1" applyAlignment="1">
      <alignment horizontal="left" vertical="center" wrapText="1" indent="1"/>
    </xf>
    <xf numFmtId="0" fontId="15" fillId="0" borderId="52" xfId="0" applyFont="1" applyBorder="1" applyAlignment="1">
      <alignment horizontal="left" vertical="center" wrapText="1" indent="1"/>
    </xf>
    <xf numFmtId="0" fontId="15" fillId="0" borderId="53" xfId="0" applyFont="1" applyBorder="1" applyAlignment="1">
      <alignment horizontal="left" vertical="center" wrapText="1" indent="1"/>
    </xf>
    <xf numFmtId="0" fontId="15" fillId="0" borderId="54" xfId="0" applyFont="1" applyBorder="1" applyAlignment="1">
      <alignment horizontal="left" vertical="center" wrapText="1" indent="1"/>
    </xf>
    <xf numFmtId="0" fontId="15" fillId="0" borderId="55" xfId="0" applyFont="1" applyBorder="1" applyAlignment="1">
      <alignment horizontal="left" vertical="center" wrapText="1" indent="1"/>
    </xf>
    <xf numFmtId="0" fontId="5" fillId="0" borderId="31" xfId="0" applyFont="1" applyFill="1" applyBorder="1" applyAlignment="1">
      <alignment horizontal="right" vertical="center" wrapText="1"/>
    </xf>
    <xf numFmtId="0" fontId="12" fillId="0" borderId="42" xfId="0" applyFont="1" applyFill="1" applyBorder="1" applyAlignment="1">
      <alignment horizontal="right"/>
    </xf>
    <xf numFmtId="0" fontId="12" fillId="0" borderId="32" xfId="0" applyFont="1" applyFill="1" applyBorder="1" applyAlignment="1">
      <alignment horizontal="right"/>
    </xf>
    <xf numFmtId="0" fontId="10" fillId="0" borderId="36" xfId="0" applyFont="1" applyFill="1" applyBorder="1" applyAlignment="1">
      <alignment horizontal="right" vertical="center" wrapText="1"/>
    </xf>
    <xf numFmtId="0" fontId="15" fillId="0" borderId="56" xfId="0" applyFont="1" applyFill="1" applyBorder="1" applyAlignment="1">
      <alignment horizontal="right"/>
    </xf>
    <xf numFmtId="0" fontId="15" fillId="0" borderId="37" xfId="0" applyFont="1" applyFill="1" applyBorder="1" applyAlignment="1">
      <alignment horizontal="right"/>
    </xf>
    <xf numFmtId="0" fontId="8" fillId="0" borderId="31" xfId="0" applyFont="1" applyFill="1" applyBorder="1" applyAlignment="1">
      <alignment horizontal="center" vertical="center" wrapText="1"/>
    </xf>
    <xf numFmtId="0" fontId="14" fillId="0" borderId="42" xfId="0" applyFont="1" applyFill="1" applyBorder="1" applyAlignment="1">
      <alignment horizontal="center"/>
    </xf>
    <xf numFmtId="0" fontId="14" fillId="0" borderId="32" xfId="0" applyFont="1" applyFill="1" applyBorder="1" applyAlignment="1">
      <alignment horizontal="center"/>
    </xf>
    <xf numFmtId="0" fontId="8" fillId="0" borderId="36" xfId="0" applyFont="1" applyFill="1" applyBorder="1" applyAlignment="1">
      <alignment vertical="center" wrapText="1"/>
    </xf>
    <xf numFmtId="0" fontId="14" fillId="0" borderId="56" xfId="0" applyFont="1" applyFill="1" applyBorder="1" applyAlignment="1">
      <alignment/>
    </xf>
    <xf numFmtId="0" fontId="14" fillId="0" borderId="37" xfId="0" applyFont="1" applyFill="1" applyBorder="1" applyAlignment="1">
      <alignment/>
    </xf>
    <xf numFmtId="0" fontId="6" fillId="0" borderId="11" xfId="0" applyFont="1" applyFill="1" applyBorder="1" applyAlignment="1">
      <alignment vertical="center" wrapText="1"/>
    </xf>
    <xf numFmtId="0" fontId="0" fillId="0" borderId="12" xfId="0" applyFill="1" applyBorder="1" applyAlignment="1">
      <alignment/>
    </xf>
    <xf numFmtId="0" fontId="0" fillId="0" borderId="57" xfId="0" applyFill="1" applyBorder="1" applyAlignment="1">
      <alignment/>
    </xf>
    <xf numFmtId="0" fontId="8" fillId="0" borderId="58" xfId="0" applyFont="1" applyFill="1" applyBorder="1" applyAlignment="1">
      <alignment horizontal="left" vertical="center" wrapText="1"/>
    </xf>
    <xf numFmtId="0" fontId="14" fillId="0" borderId="59" xfId="0" applyFont="1" applyFill="1" applyBorder="1" applyAlignment="1">
      <alignment/>
    </xf>
    <xf numFmtId="0" fontId="14" fillId="0" borderId="60" xfId="0" applyFont="1" applyFill="1" applyBorder="1" applyAlignment="1">
      <alignment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Hyperlink" xfId="50"/>
    <cellStyle name="Followed Hyperlink" xfId="51"/>
    <cellStyle name="Incorrecto" xfId="52"/>
    <cellStyle name="Comma" xfId="53"/>
    <cellStyle name="Comma [0]" xfId="54"/>
    <cellStyle name="Millares 2" xfId="55"/>
    <cellStyle name="Millares_Análisis de concurso de obra cimentación rev 01" xfId="56"/>
    <cellStyle name="Currency" xfId="57"/>
    <cellStyle name="Currency [0]" xfId="58"/>
    <cellStyle name="Moneda_Análisis de concurso de obra cimentación rev 01" xfId="59"/>
    <cellStyle name="Neutral" xfId="60"/>
    <cellStyle name="Nota" xfId="61"/>
    <cellStyle name="Percent" xfId="62"/>
    <cellStyle name="Porcentual_caratula concurso eco REV 13MAR'06" xfId="63"/>
    <cellStyle name="Salida" xfId="64"/>
    <cellStyle name="Título" xfId="65"/>
    <cellStyle name="Total" xfId="66"/>
    <cellStyle name="Währung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600075</xdr:colOff>
      <xdr:row>40</xdr:row>
      <xdr:rowOff>85725</xdr:rowOff>
    </xdr:from>
    <xdr:to>
      <xdr:col>9</xdr:col>
      <xdr:colOff>1095375</xdr:colOff>
      <xdr:row>47</xdr:row>
      <xdr:rowOff>9525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6943725" y="10039350"/>
          <a:ext cx="3276600" cy="1343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Lourdes López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Tesorera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Villas Sauces</a:t>
          </a:r>
        </a:p>
      </xdr:txBody>
    </xdr:sp>
    <xdr:clientData/>
  </xdr:twoCellAnchor>
  <xdr:twoCellAnchor>
    <xdr:from>
      <xdr:col>1</xdr:col>
      <xdr:colOff>19050</xdr:colOff>
      <xdr:row>40</xdr:row>
      <xdr:rowOff>85725</xdr:rowOff>
    </xdr:from>
    <xdr:to>
      <xdr:col>3</xdr:col>
      <xdr:colOff>1981200</xdr:colOff>
      <xdr:row>47</xdr:row>
      <xdr:rowOff>9525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133350" y="10039350"/>
          <a:ext cx="3276600" cy="1343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
</a:t>
          </a:r>
          <a:r>
            <a:rPr lang="en-US" cap="none" sz="1200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Ing. Arq. Javier Enríquez Ramírez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Administración Villas Sauces</a:t>
          </a:r>
        </a:p>
      </xdr:txBody>
    </xdr:sp>
    <xdr:clientData/>
  </xdr:twoCellAnchor>
  <xdr:twoCellAnchor>
    <xdr:from>
      <xdr:col>9</xdr:col>
      <xdr:colOff>1219200</xdr:colOff>
      <xdr:row>40</xdr:row>
      <xdr:rowOff>85725</xdr:rowOff>
    </xdr:from>
    <xdr:to>
      <xdr:col>11</xdr:col>
      <xdr:colOff>1752600</xdr:colOff>
      <xdr:row>47</xdr:row>
      <xdr:rowOff>9525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10344150" y="10039350"/>
          <a:ext cx="3257550" cy="1343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Elizabeth Hurtado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Presidenta Villas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Sauces</a:t>
          </a:r>
        </a:p>
      </xdr:txBody>
    </xdr:sp>
    <xdr:clientData/>
  </xdr:twoCellAnchor>
  <xdr:twoCellAnchor>
    <xdr:from>
      <xdr:col>5</xdr:col>
      <xdr:colOff>0</xdr:colOff>
      <xdr:row>40</xdr:row>
      <xdr:rowOff>76200</xdr:rowOff>
    </xdr:from>
    <xdr:to>
      <xdr:col>7</xdr:col>
      <xdr:colOff>466725</xdr:colOff>
      <xdr:row>47</xdr:row>
      <xdr:rowOff>9525</xdr:rowOff>
    </xdr:to>
    <xdr:sp>
      <xdr:nvSpPr>
        <xdr:cNvPr id="4" name="Text Box 2"/>
        <xdr:cNvSpPr txBox="1">
          <a:spLocks noChangeArrowheads="1"/>
        </xdr:cNvSpPr>
      </xdr:nvSpPr>
      <xdr:spPr>
        <a:xfrm>
          <a:off x="3533775" y="10029825"/>
          <a:ext cx="3276600" cy="1352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
</a:t>
          </a:r>
          <a:r>
            <a:rPr lang="en-US" cap="none" sz="1200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Arq.</a:t>
          </a:r>
          <a:r>
            <a:rPr lang="en-US" cap="none" sz="1200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 Joel Rosas</a:t>
          </a:r>
          <a:r>
            <a:rPr lang="en-US" cap="none" sz="1200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Comité de vigilancia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Villas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Sauces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Q47"/>
  <sheetViews>
    <sheetView tabSelected="1" workbookViewId="0" topLeftCell="A1">
      <selection activeCell="C6" sqref="C6"/>
    </sheetView>
  </sheetViews>
  <sheetFormatPr defaultColWidth="9.140625" defaultRowHeight="12.75"/>
  <cols>
    <col min="1" max="1" width="1.7109375" style="63" customWidth="1"/>
    <col min="2" max="2" width="9.00390625" style="1" customWidth="1"/>
    <col min="3" max="3" width="10.7109375" style="1" customWidth="1"/>
    <col min="4" max="4" width="30.7109375" style="1" customWidth="1"/>
    <col min="5" max="5" width="0.85546875" style="1" customWidth="1"/>
    <col min="6" max="6" width="21.7109375" style="1" customWidth="1"/>
    <col min="7" max="7" width="20.421875" style="1" customWidth="1"/>
    <col min="8" max="8" width="21.28125" style="1" customWidth="1"/>
    <col min="9" max="11" width="20.421875" style="1" customWidth="1"/>
    <col min="12" max="12" width="26.421875" style="1" customWidth="1"/>
    <col min="13" max="24" width="4.00390625" style="63" customWidth="1"/>
    <col min="25" max="93" width="4.8515625" style="63" customWidth="1"/>
    <col min="94" max="121" width="4.00390625" style="63" customWidth="1"/>
    <col min="122" max="195" width="4.00390625" style="1" customWidth="1"/>
    <col min="196" max="16384" width="9.140625" style="1" customWidth="1"/>
  </cols>
  <sheetData>
    <row r="1" s="63" customFormat="1" ht="6.75" customHeight="1"/>
    <row r="2" spans="2:12" s="63" customFormat="1" ht="10.5" customHeight="1">
      <c r="B2" s="65"/>
      <c r="C2" s="65"/>
      <c r="F2" s="66"/>
      <c r="G2" s="66"/>
      <c r="H2" s="66"/>
      <c r="I2" s="66"/>
      <c r="J2" s="66"/>
      <c r="K2" s="66"/>
      <c r="L2" s="66"/>
    </row>
    <row r="3" spans="2:12" ht="9.75" customHeight="1">
      <c r="B3" s="43"/>
      <c r="C3" s="44"/>
      <c r="D3" s="45"/>
      <c r="E3" s="45"/>
      <c r="F3" s="46"/>
      <c r="G3" s="46"/>
      <c r="H3" s="46"/>
      <c r="I3" s="46"/>
      <c r="J3" s="46"/>
      <c r="K3" s="46"/>
      <c r="L3" s="46"/>
    </row>
    <row r="4" spans="2:12" ht="27.75" customHeight="1">
      <c r="B4" s="47"/>
      <c r="C4" s="61" t="s">
        <v>25</v>
      </c>
      <c r="D4" s="132"/>
      <c r="E4" s="133"/>
      <c r="F4" s="133"/>
      <c r="G4" s="133"/>
      <c r="H4" s="133"/>
      <c r="I4" s="134"/>
      <c r="J4" s="48"/>
      <c r="K4" s="48"/>
      <c r="L4" s="139"/>
    </row>
    <row r="5" spans="2:17" ht="3.75" customHeight="1">
      <c r="B5" s="49"/>
      <c r="C5" s="62"/>
      <c r="D5" s="50"/>
      <c r="E5" s="51"/>
      <c r="F5" s="52"/>
      <c r="G5" s="51"/>
      <c r="H5" s="51"/>
      <c r="I5" s="51"/>
      <c r="J5" s="51"/>
      <c r="K5" s="51"/>
      <c r="L5" s="139"/>
      <c r="O5" s="67"/>
      <c r="P5" s="67"/>
      <c r="Q5" s="67"/>
    </row>
    <row r="6" spans="2:12" ht="27.75" customHeight="1">
      <c r="B6" s="47"/>
      <c r="C6" s="61" t="s">
        <v>12</v>
      </c>
      <c r="D6" s="132"/>
      <c r="E6" s="133"/>
      <c r="F6" s="133"/>
      <c r="G6" s="133"/>
      <c r="H6" s="133"/>
      <c r="I6" s="134"/>
      <c r="J6" s="53"/>
      <c r="K6" s="53"/>
      <c r="L6" s="54"/>
    </row>
    <row r="7" spans="2:12" ht="3.75" customHeight="1">
      <c r="B7" s="47"/>
      <c r="C7" s="62"/>
      <c r="D7" s="55"/>
      <c r="E7" s="52"/>
      <c r="F7" s="52"/>
      <c r="G7" s="51"/>
      <c r="H7" s="51"/>
      <c r="I7" s="51"/>
      <c r="J7" s="51"/>
      <c r="K7" s="51"/>
      <c r="L7" s="47"/>
    </row>
    <row r="8" spans="2:12" ht="27.75" customHeight="1">
      <c r="B8" s="47"/>
      <c r="C8" s="61" t="s">
        <v>13</v>
      </c>
      <c r="D8" s="132"/>
      <c r="E8" s="133"/>
      <c r="F8" s="133"/>
      <c r="G8" s="133"/>
      <c r="H8" s="133"/>
      <c r="I8" s="134"/>
      <c r="J8" s="87"/>
      <c r="K8" s="87" t="s">
        <v>11</v>
      </c>
      <c r="L8" s="3">
        <f ca="1">TODAY()</f>
        <v>42082</v>
      </c>
    </row>
    <row r="9" spans="2:12" ht="9.75" customHeight="1">
      <c r="B9" s="47"/>
      <c r="C9" s="56"/>
      <c r="D9" s="57"/>
      <c r="E9" s="58"/>
      <c r="F9" s="49"/>
      <c r="G9" s="59"/>
      <c r="H9" s="49"/>
      <c r="I9" s="49"/>
      <c r="J9" s="49"/>
      <c r="K9" s="49"/>
      <c r="L9" s="60"/>
    </row>
    <row r="10" spans="4:7" s="63" customFormat="1" ht="11.25" customHeight="1">
      <c r="D10" s="72"/>
      <c r="E10" s="69"/>
      <c r="F10" s="69"/>
      <c r="G10" s="73"/>
    </row>
    <row r="11" spans="4:7" s="63" customFormat="1" ht="6.75" customHeight="1" thickBot="1">
      <c r="D11" s="72"/>
      <c r="E11" s="69"/>
      <c r="F11" s="69"/>
      <c r="G11" s="73"/>
    </row>
    <row r="12" spans="2:12" ht="17.25" customHeight="1" thickBot="1">
      <c r="B12" s="130" t="s">
        <v>7</v>
      </c>
      <c r="C12" s="135" t="s">
        <v>0</v>
      </c>
      <c r="D12" s="136"/>
      <c r="E12" s="2"/>
      <c r="F12" s="4" t="s">
        <v>1</v>
      </c>
      <c r="G12" s="5"/>
      <c r="H12" s="6"/>
      <c r="I12" s="6"/>
      <c r="J12" s="30"/>
      <c r="K12" s="30"/>
      <c r="L12" s="116" t="s">
        <v>2</v>
      </c>
    </row>
    <row r="13" spans="2:12" ht="63" customHeight="1" thickBot="1">
      <c r="B13" s="131"/>
      <c r="C13" s="137"/>
      <c r="D13" s="138"/>
      <c r="E13" s="7"/>
      <c r="F13" s="8" t="s">
        <v>18</v>
      </c>
      <c r="G13" s="8" t="s">
        <v>19</v>
      </c>
      <c r="H13" s="8" t="s">
        <v>14</v>
      </c>
      <c r="I13" s="8" t="s">
        <v>20</v>
      </c>
      <c r="J13" s="8" t="s">
        <v>21</v>
      </c>
      <c r="K13" s="8" t="s">
        <v>24</v>
      </c>
      <c r="L13" s="117"/>
    </row>
    <row r="14" spans="2:12" ht="21" customHeight="1">
      <c r="B14" s="88">
        <v>1</v>
      </c>
      <c r="C14" s="128" t="s">
        <v>15</v>
      </c>
      <c r="D14" s="129"/>
      <c r="E14" s="9"/>
      <c r="F14" s="113">
        <v>1216351.97</v>
      </c>
      <c r="G14" s="113">
        <v>1115763.23</v>
      </c>
      <c r="H14" s="113">
        <v>189666.67</v>
      </c>
      <c r="I14" s="113">
        <v>247278.46</v>
      </c>
      <c r="J14" s="113">
        <v>1504252.9</v>
      </c>
      <c r="K14" s="10">
        <f>C15*45.5</f>
        <v>468776.49000000005</v>
      </c>
      <c r="L14" s="118"/>
    </row>
    <row r="15" spans="2:12" ht="21" customHeight="1">
      <c r="B15" s="89"/>
      <c r="C15" s="126">
        <f>5151.39*2</f>
        <v>10302.78</v>
      </c>
      <c r="D15" s="127"/>
      <c r="E15" s="9"/>
      <c r="F15" s="13"/>
      <c r="G15" s="13"/>
      <c r="H15" s="13"/>
      <c r="I15" s="13"/>
      <c r="J15" s="13"/>
      <c r="K15" s="13"/>
      <c r="L15" s="119"/>
    </row>
    <row r="16" spans="2:12" ht="21" customHeight="1">
      <c r="B16" s="89">
        <v>2</v>
      </c>
      <c r="C16" s="126" t="s">
        <v>16</v>
      </c>
      <c r="D16" s="127"/>
      <c r="E16" s="9"/>
      <c r="F16" s="114">
        <v>1225577.27</v>
      </c>
      <c r="G16" s="114">
        <v>1131387.06</v>
      </c>
      <c r="H16" s="114">
        <v>386601.6</v>
      </c>
      <c r="I16" s="114">
        <v>637088.66</v>
      </c>
      <c r="J16" s="13">
        <f>C17*50</f>
        <v>315754</v>
      </c>
      <c r="K16" s="13">
        <f>C17*107.95</f>
        <v>681712.886</v>
      </c>
      <c r="L16" s="119"/>
    </row>
    <row r="17" spans="2:12" ht="21" customHeight="1">
      <c r="B17" s="89"/>
      <c r="C17" s="126">
        <f>3157.54*2</f>
        <v>6315.08</v>
      </c>
      <c r="D17" s="127"/>
      <c r="E17" s="9"/>
      <c r="F17" s="13"/>
      <c r="G17" s="13"/>
      <c r="H17" s="13"/>
      <c r="I17" s="13"/>
      <c r="J17" s="13"/>
      <c r="K17" s="13"/>
      <c r="L17" s="119"/>
    </row>
    <row r="18" spans="2:12" ht="21" customHeight="1">
      <c r="B18" s="89">
        <v>3</v>
      </c>
      <c r="C18" s="126" t="s">
        <v>17</v>
      </c>
      <c r="D18" s="127"/>
      <c r="E18" s="9"/>
      <c r="F18" s="114">
        <v>1338261.85</v>
      </c>
      <c r="G18" s="115">
        <v>1296404.39</v>
      </c>
      <c r="H18" s="114">
        <v>565075.87</v>
      </c>
      <c r="I18" s="114">
        <v>634402.31</v>
      </c>
      <c r="J18" s="112" t="s">
        <v>23</v>
      </c>
      <c r="K18" s="13">
        <f>C19*86.62</f>
        <v>892426.8036000001</v>
      </c>
      <c r="L18" s="119"/>
    </row>
    <row r="19" spans="2:12" ht="21" customHeight="1">
      <c r="B19" s="89"/>
      <c r="C19" s="126">
        <f>5151.39*2</f>
        <v>10302.78</v>
      </c>
      <c r="D19" s="127"/>
      <c r="E19" s="9"/>
      <c r="F19" s="13"/>
      <c r="G19" s="112"/>
      <c r="H19" s="13"/>
      <c r="I19" s="13"/>
      <c r="J19" s="13"/>
      <c r="K19" s="13"/>
      <c r="L19" s="119"/>
    </row>
    <row r="20" spans="2:12" ht="21" customHeight="1">
      <c r="B20" s="89"/>
      <c r="C20" s="110"/>
      <c r="D20" s="111"/>
      <c r="E20" s="9"/>
      <c r="F20" s="13"/>
      <c r="G20" s="112"/>
      <c r="H20" s="13"/>
      <c r="I20" s="13"/>
      <c r="J20" s="13"/>
      <c r="K20" s="13"/>
      <c r="L20" s="119"/>
    </row>
    <row r="21" spans="2:12" ht="21" customHeight="1">
      <c r="B21" s="13"/>
      <c r="C21" s="126"/>
      <c r="D21" s="127"/>
      <c r="E21" s="9"/>
      <c r="F21" s="13"/>
      <c r="G21" s="13"/>
      <c r="H21" s="13"/>
      <c r="I21" s="13"/>
      <c r="J21" s="13"/>
      <c r="K21" s="13"/>
      <c r="L21" s="119"/>
    </row>
    <row r="22" spans="2:12" ht="21" customHeight="1">
      <c r="B22" s="11"/>
      <c r="C22" s="110"/>
      <c r="D22" s="111"/>
      <c r="E22" s="9"/>
      <c r="F22" s="12"/>
      <c r="G22" s="12"/>
      <c r="H22" s="12"/>
      <c r="I22" s="12"/>
      <c r="J22" s="12"/>
      <c r="K22" s="12"/>
      <c r="L22" s="119"/>
    </row>
    <row r="23" spans="2:12" ht="21" customHeight="1">
      <c r="B23" s="11"/>
      <c r="C23" s="110"/>
      <c r="D23" s="111"/>
      <c r="E23" s="9"/>
      <c r="F23" s="13"/>
      <c r="G23" s="13"/>
      <c r="H23" s="13"/>
      <c r="I23" s="13"/>
      <c r="J23" s="13"/>
      <c r="K23" s="13"/>
      <c r="L23" s="119"/>
    </row>
    <row r="24" spans="2:12" ht="5.25" customHeight="1" thickBot="1">
      <c r="B24" s="14"/>
      <c r="C24" s="121"/>
      <c r="D24" s="122"/>
      <c r="E24" s="15"/>
      <c r="F24" s="16"/>
      <c r="G24" s="16"/>
      <c r="H24" s="16"/>
      <c r="I24" s="16"/>
      <c r="J24" s="16"/>
      <c r="K24" s="16"/>
      <c r="L24" s="119"/>
    </row>
    <row r="25" spans="4:12" ht="5.25" customHeight="1" thickBot="1">
      <c r="D25" s="17"/>
      <c r="E25" s="18"/>
      <c r="F25" s="19"/>
      <c r="G25" s="19"/>
      <c r="H25" s="19"/>
      <c r="I25" s="19"/>
      <c r="J25" s="19"/>
      <c r="K25" s="19"/>
      <c r="L25" s="119"/>
    </row>
    <row r="26" spans="2:12" ht="15.75">
      <c r="B26" s="123" t="s">
        <v>3</v>
      </c>
      <c r="C26" s="124"/>
      <c r="D26" s="125"/>
      <c r="E26" s="20"/>
      <c r="F26" s="90">
        <f aca="true" t="shared" si="0" ref="F26:K26">SUM(F14:F25)</f>
        <v>3780191.0900000003</v>
      </c>
      <c r="G26" s="91">
        <f t="shared" si="0"/>
        <v>3543554.6799999997</v>
      </c>
      <c r="H26" s="91">
        <f t="shared" si="0"/>
        <v>1141344.1400000001</v>
      </c>
      <c r="I26" s="91">
        <f t="shared" si="0"/>
        <v>1518769.4300000002</v>
      </c>
      <c r="J26" s="92">
        <f t="shared" si="0"/>
        <v>1820006.9</v>
      </c>
      <c r="K26" s="92">
        <f t="shared" si="0"/>
        <v>2042916.1796000004</v>
      </c>
      <c r="L26" s="119"/>
    </row>
    <row r="27" spans="2:12" ht="19.5" customHeight="1">
      <c r="B27" s="149" t="s">
        <v>4</v>
      </c>
      <c r="C27" s="150"/>
      <c r="D27" s="151"/>
      <c r="E27" s="21"/>
      <c r="F27" s="31">
        <f aca="true" t="shared" si="1" ref="F27:K27">+F26*0.16</f>
        <v>604830.5744</v>
      </c>
      <c r="G27" s="32">
        <f t="shared" si="1"/>
        <v>566968.7488</v>
      </c>
      <c r="H27" s="32">
        <f t="shared" si="1"/>
        <v>182615.06240000002</v>
      </c>
      <c r="I27" s="32">
        <f t="shared" si="1"/>
        <v>243003.10880000005</v>
      </c>
      <c r="J27" s="33">
        <f t="shared" si="1"/>
        <v>291201.104</v>
      </c>
      <c r="K27" s="33">
        <f t="shared" si="1"/>
        <v>326866.58873600006</v>
      </c>
      <c r="L27" s="119"/>
    </row>
    <row r="28" spans="2:12" ht="19.5" customHeight="1" thickBot="1">
      <c r="B28" s="152" t="s">
        <v>6</v>
      </c>
      <c r="C28" s="153"/>
      <c r="D28" s="154"/>
      <c r="E28" s="22"/>
      <c r="F28" s="40">
        <f aca="true" t="shared" si="2" ref="F28:K28">+F26+F27</f>
        <v>4385021.6644</v>
      </c>
      <c r="G28" s="93">
        <f t="shared" si="2"/>
        <v>4110523.4288</v>
      </c>
      <c r="H28" s="93">
        <f t="shared" si="2"/>
        <v>1323959.2024</v>
      </c>
      <c r="I28" s="93">
        <f t="shared" si="2"/>
        <v>1761772.5388000002</v>
      </c>
      <c r="J28" s="94">
        <f t="shared" si="2"/>
        <v>2111208.0039999997</v>
      </c>
      <c r="K28" s="94">
        <f t="shared" si="2"/>
        <v>2369782.7683360004</v>
      </c>
      <c r="L28" s="119"/>
    </row>
    <row r="29" spans="2:12" ht="35.25" customHeight="1">
      <c r="B29" s="164" t="s">
        <v>9</v>
      </c>
      <c r="C29" s="165"/>
      <c r="D29" s="166"/>
      <c r="E29" s="22"/>
      <c r="F29" s="37"/>
      <c r="G29" s="38"/>
      <c r="H29" s="38"/>
      <c r="I29" s="38"/>
      <c r="J29" s="39"/>
      <c r="K29" s="39"/>
      <c r="L29" s="119"/>
    </row>
    <row r="30" spans="2:12" ht="35.25" customHeight="1">
      <c r="B30" s="155"/>
      <c r="C30" s="156"/>
      <c r="D30" s="157"/>
      <c r="E30" s="23"/>
      <c r="F30" s="95"/>
      <c r="G30" s="41"/>
      <c r="H30" s="41"/>
      <c r="I30" s="41"/>
      <c r="J30" s="41"/>
      <c r="K30" s="42"/>
      <c r="L30" s="119"/>
    </row>
    <row r="31" spans="2:12" ht="26.25" customHeight="1" thickBot="1">
      <c r="B31" s="158" t="s">
        <v>10</v>
      </c>
      <c r="C31" s="159"/>
      <c r="D31" s="160"/>
      <c r="E31" s="24"/>
      <c r="F31" s="34" t="s">
        <v>22</v>
      </c>
      <c r="G31" s="35" t="s">
        <v>22</v>
      </c>
      <c r="H31" s="35" t="s">
        <v>22</v>
      </c>
      <c r="I31" s="35" t="s">
        <v>22</v>
      </c>
      <c r="J31" s="35" t="s">
        <v>22</v>
      </c>
      <c r="K31" s="36" t="s">
        <v>22</v>
      </c>
      <c r="L31" s="120"/>
    </row>
    <row r="32" spans="4:12" s="63" customFormat="1" ht="7.5" customHeight="1" thickBot="1">
      <c r="D32" s="74"/>
      <c r="E32" s="75"/>
      <c r="F32" s="76"/>
      <c r="G32" s="77"/>
      <c r="H32" s="77"/>
      <c r="I32" s="77"/>
      <c r="J32" s="77"/>
      <c r="K32" s="77"/>
      <c r="L32" s="77"/>
    </row>
    <row r="33" spans="2:12" ht="34.5" customHeight="1" thickBot="1">
      <c r="B33" s="161" t="s">
        <v>8</v>
      </c>
      <c r="C33" s="162"/>
      <c r="D33" s="163"/>
      <c r="E33" s="25"/>
      <c r="F33" s="26">
        <v>6</v>
      </c>
      <c r="G33" s="27">
        <v>5</v>
      </c>
      <c r="H33" s="26">
        <v>1</v>
      </c>
      <c r="I33" s="26">
        <v>2</v>
      </c>
      <c r="J33" s="26">
        <v>3</v>
      </c>
      <c r="K33" s="26">
        <v>4</v>
      </c>
      <c r="L33" s="28"/>
    </row>
    <row r="34" spans="4:12" s="63" customFormat="1" ht="9" customHeight="1">
      <c r="D34" s="78"/>
      <c r="E34" s="75"/>
      <c r="F34" s="76"/>
      <c r="G34" s="77"/>
      <c r="H34" s="77"/>
      <c r="I34" s="77"/>
      <c r="J34" s="77"/>
      <c r="K34" s="77"/>
      <c r="L34" s="77"/>
    </row>
    <row r="35" spans="3:12" s="63" customFormat="1" ht="15" customHeight="1">
      <c r="C35" s="79"/>
      <c r="D35" s="80" t="s">
        <v>5</v>
      </c>
      <c r="E35" s="81"/>
      <c r="F35" s="82"/>
      <c r="G35" s="83"/>
      <c r="H35" s="84"/>
      <c r="I35" s="84"/>
      <c r="J35" s="84"/>
      <c r="K35" s="84"/>
      <c r="L35" s="84"/>
    </row>
    <row r="36" spans="4:12" s="63" customFormat="1" ht="9" customHeight="1" thickBot="1">
      <c r="D36" s="85"/>
      <c r="E36" s="81"/>
      <c r="F36" s="86"/>
      <c r="G36" s="86"/>
      <c r="H36" s="86"/>
      <c r="I36" s="86"/>
      <c r="J36" s="86"/>
      <c r="K36" s="86"/>
      <c r="L36" s="73"/>
    </row>
    <row r="37" spans="2:12" ht="27.75" customHeight="1" thickTop="1">
      <c r="B37" s="140"/>
      <c r="C37" s="141"/>
      <c r="D37" s="141"/>
      <c r="E37" s="141"/>
      <c r="F37" s="141"/>
      <c r="G37" s="141"/>
      <c r="H37" s="141"/>
      <c r="I37" s="141"/>
      <c r="J37" s="141"/>
      <c r="K37" s="141"/>
      <c r="L37" s="142"/>
    </row>
    <row r="38" spans="2:12" ht="27.75" customHeight="1">
      <c r="B38" s="143"/>
      <c r="C38" s="144"/>
      <c r="D38" s="144"/>
      <c r="E38" s="144"/>
      <c r="F38" s="144"/>
      <c r="G38" s="144"/>
      <c r="H38" s="144"/>
      <c r="I38" s="144"/>
      <c r="J38" s="144"/>
      <c r="K38" s="144"/>
      <c r="L38" s="145"/>
    </row>
    <row r="39" spans="2:12" ht="27.75" customHeight="1">
      <c r="B39" s="143"/>
      <c r="C39" s="144"/>
      <c r="D39" s="144"/>
      <c r="E39" s="144"/>
      <c r="F39" s="144"/>
      <c r="G39" s="144"/>
      <c r="H39" s="144"/>
      <c r="I39" s="144"/>
      <c r="J39" s="144"/>
      <c r="K39" s="144"/>
      <c r="L39" s="145"/>
    </row>
    <row r="40" spans="2:12" ht="27.75" customHeight="1" thickBot="1">
      <c r="B40" s="146"/>
      <c r="C40" s="147"/>
      <c r="D40" s="147"/>
      <c r="E40" s="147"/>
      <c r="F40" s="147"/>
      <c r="G40" s="147"/>
      <c r="H40" s="147"/>
      <c r="I40" s="147"/>
      <c r="J40" s="147"/>
      <c r="K40" s="147"/>
      <c r="L40" s="148"/>
    </row>
    <row r="41" spans="13:63" s="63" customFormat="1" ht="7.5" customHeight="1" thickTop="1"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69"/>
    </row>
    <row r="42" spans="1:63" ht="21.75" customHeight="1">
      <c r="A42" s="96"/>
      <c r="B42" s="96"/>
      <c r="C42" s="96"/>
      <c r="D42" s="98"/>
      <c r="E42" s="99"/>
      <c r="F42" s="100"/>
      <c r="G42" s="101"/>
      <c r="H42" s="101"/>
      <c r="I42" s="101"/>
      <c r="J42" s="101"/>
      <c r="K42" s="101"/>
      <c r="L42" s="101"/>
      <c r="M42" s="97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69"/>
      <c r="BD42" s="69"/>
      <c r="BE42" s="69"/>
      <c r="BF42" s="69"/>
      <c r="BG42" s="69"/>
      <c r="BH42" s="69"/>
      <c r="BI42" s="69"/>
      <c r="BJ42" s="69"/>
      <c r="BK42" s="69"/>
    </row>
    <row r="43" spans="1:63" ht="18" customHeight="1">
      <c r="A43" s="96"/>
      <c r="B43" s="96"/>
      <c r="C43" s="96"/>
      <c r="D43" s="102"/>
      <c r="E43" s="102"/>
      <c r="F43" s="103"/>
      <c r="G43" s="104"/>
      <c r="H43" s="104"/>
      <c r="I43" s="104"/>
      <c r="J43" s="104"/>
      <c r="K43" s="104"/>
      <c r="L43" s="104"/>
      <c r="M43" s="97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69"/>
      <c r="BD43" s="69"/>
      <c r="BE43" s="69"/>
      <c r="BF43" s="69"/>
      <c r="BG43" s="69"/>
      <c r="BH43" s="69"/>
      <c r="BI43" s="69"/>
      <c r="BJ43" s="69"/>
      <c r="BK43" s="69"/>
    </row>
    <row r="44" spans="1:121" s="29" customFormat="1" ht="18" customHeight="1">
      <c r="A44" s="64"/>
      <c r="B44" s="64"/>
      <c r="C44" s="64"/>
      <c r="D44" s="71"/>
      <c r="E44" s="71"/>
      <c r="F44" s="105"/>
      <c r="G44" s="106"/>
      <c r="H44" s="106"/>
      <c r="I44" s="106"/>
      <c r="J44" s="106"/>
      <c r="K44" s="106"/>
      <c r="L44" s="106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71"/>
      <c r="BB44" s="71"/>
      <c r="BC44" s="71"/>
      <c r="BD44" s="71"/>
      <c r="BE44" s="71"/>
      <c r="BF44" s="71"/>
      <c r="BG44" s="71"/>
      <c r="BH44" s="71"/>
      <c r="BI44" s="71"/>
      <c r="BJ44" s="71"/>
      <c r="BK44" s="71"/>
      <c r="BL44" s="64"/>
      <c r="BM44" s="64"/>
      <c r="BN44" s="64"/>
      <c r="BO44" s="64"/>
      <c r="BP44" s="64"/>
      <c r="BQ44" s="64"/>
      <c r="BR44" s="64"/>
      <c r="BS44" s="64"/>
      <c r="BT44" s="64"/>
      <c r="BU44" s="64"/>
      <c r="BV44" s="64"/>
      <c r="BW44" s="64"/>
      <c r="BX44" s="64"/>
      <c r="BY44" s="64"/>
      <c r="BZ44" s="64"/>
      <c r="CA44" s="64"/>
      <c r="CB44" s="64"/>
      <c r="CC44" s="64"/>
      <c r="CD44" s="64"/>
      <c r="CE44" s="64"/>
      <c r="CF44" s="64"/>
      <c r="CG44" s="64"/>
      <c r="CH44" s="64"/>
      <c r="CI44" s="64"/>
      <c r="CJ44" s="64"/>
      <c r="CK44" s="64"/>
      <c r="CL44" s="64"/>
      <c r="CM44" s="64"/>
      <c r="CN44" s="64"/>
      <c r="CO44" s="64"/>
      <c r="CP44" s="64"/>
      <c r="CQ44" s="64"/>
      <c r="CR44" s="64"/>
      <c r="CS44" s="64"/>
      <c r="CT44" s="64"/>
      <c r="CU44" s="64"/>
      <c r="CV44" s="64"/>
      <c r="CW44" s="64"/>
      <c r="CX44" s="64"/>
      <c r="CY44" s="64"/>
      <c r="CZ44" s="64"/>
      <c r="DA44" s="64"/>
      <c r="DB44" s="64"/>
      <c r="DC44" s="64"/>
      <c r="DD44" s="64"/>
      <c r="DE44" s="64"/>
      <c r="DF44" s="64"/>
      <c r="DG44" s="64"/>
      <c r="DH44" s="64"/>
      <c r="DI44" s="64"/>
      <c r="DJ44" s="64"/>
      <c r="DK44" s="64"/>
      <c r="DL44" s="64"/>
      <c r="DM44" s="64"/>
      <c r="DN44" s="64"/>
      <c r="DO44" s="64"/>
      <c r="DP44" s="64"/>
      <c r="DQ44" s="64"/>
    </row>
    <row r="45" spans="1:63" ht="18" customHeight="1">
      <c r="A45" s="96"/>
      <c r="B45" s="96"/>
      <c r="C45" s="96"/>
      <c r="D45" s="102"/>
      <c r="E45" s="102"/>
      <c r="F45" s="107"/>
      <c r="G45" s="107"/>
      <c r="H45" s="107"/>
      <c r="I45" s="107"/>
      <c r="J45" s="107"/>
      <c r="K45" s="107"/>
      <c r="L45" s="107"/>
      <c r="M45" s="97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69"/>
      <c r="BD45" s="69"/>
      <c r="BE45" s="69"/>
      <c r="BF45" s="69"/>
      <c r="BG45" s="69"/>
      <c r="BH45" s="69"/>
      <c r="BI45" s="69"/>
      <c r="BJ45" s="69"/>
      <c r="BK45" s="69"/>
    </row>
    <row r="46" spans="1:63" ht="12.75" customHeight="1">
      <c r="A46" s="96"/>
      <c r="B46" s="96"/>
      <c r="C46" s="96"/>
      <c r="D46" s="108"/>
      <c r="E46" s="102"/>
      <c r="F46" s="109"/>
      <c r="G46" s="104"/>
      <c r="H46" s="104"/>
      <c r="I46" s="104"/>
      <c r="J46" s="104"/>
      <c r="K46" s="104"/>
      <c r="L46" s="104"/>
      <c r="M46" s="97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69"/>
      <c r="BB46" s="69"/>
      <c r="BC46" s="69"/>
      <c r="BD46" s="69"/>
      <c r="BE46" s="69"/>
      <c r="BF46" s="69"/>
      <c r="BG46" s="69"/>
      <c r="BH46" s="69"/>
      <c r="BI46" s="69"/>
      <c r="BJ46" s="69"/>
      <c r="BK46" s="69"/>
    </row>
    <row r="47" spans="1:13" ht="15.75" customHeight="1">
      <c r="A47" s="96"/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</row>
    <row r="48" s="63" customFormat="1" ht="15.75" customHeight="1"/>
    <row r="49" s="63" customFormat="1" ht="15.75" customHeight="1"/>
    <row r="50" s="63" customFormat="1" ht="15.75" customHeight="1"/>
    <row r="51" s="63" customFormat="1" ht="15.75" customHeight="1"/>
    <row r="52" s="63" customFormat="1" ht="15.75" customHeight="1"/>
    <row r="53" s="63" customFormat="1" ht="15.75" customHeight="1"/>
    <row r="54" s="63" customFormat="1" ht="15.75" customHeight="1"/>
    <row r="55" s="63" customFormat="1" ht="15.75" customHeight="1"/>
    <row r="56" s="63" customFormat="1" ht="15.75" customHeight="1"/>
    <row r="57" s="63" customFormat="1" ht="15.75" customHeight="1"/>
    <row r="58" s="63" customFormat="1" ht="15.75" customHeight="1"/>
    <row r="59" s="63" customFormat="1" ht="15.75" customHeight="1"/>
    <row r="60" s="63" customFormat="1" ht="15.75" customHeight="1"/>
    <row r="61" s="63" customFormat="1" ht="15.75" customHeight="1"/>
    <row r="62" s="63" customFormat="1" ht="15.75" customHeight="1"/>
    <row r="63" s="63" customFormat="1" ht="15.75" customHeight="1"/>
    <row r="64" s="63" customFormat="1" ht="15.75" customHeight="1"/>
    <row r="65" s="63" customFormat="1" ht="15.75" customHeight="1"/>
    <row r="66" s="63" customFormat="1" ht="15.75" customHeight="1"/>
    <row r="67" s="63" customFormat="1" ht="15.75" customHeight="1"/>
    <row r="68" s="63" customFormat="1" ht="15.75" customHeight="1"/>
    <row r="69" s="63" customFormat="1" ht="15.75" customHeight="1"/>
    <row r="70" s="63" customFormat="1" ht="15.75" customHeight="1"/>
    <row r="71" s="63" customFormat="1" ht="15.75" customHeight="1"/>
    <row r="72" s="63" customFormat="1" ht="15.75" customHeight="1"/>
    <row r="73" s="63" customFormat="1" ht="15.75" customHeight="1"/>
    <row r="74" s="63" customFormat="1" ht="15.75" customHeight="1"/>
    <row r="75" s="63" customFormat="1" ht="15.75" customHeight="1"/>
    <row r="76" s="63" customFormat="1" ht="15.75" customHeight="1"/>
    <row r="77" s="63" customFormat="1" ht="15.75" customHeight="1"/>
    <row r="78" s="63" customFormat="1" ht="15.75" customHeight="1"/>
    <row r="79" s="63" customFormat="1" ht="15.75" customHeight="1"/>
    <row r="80" s="63" customFormat="1" ht="15.75" customHeight="1"/>
    <row r="81" s="63" customFormat="1" ht="15.75" customHeight="1"/>
    <row r="82" s="63" customFormat="1" ht="15.75" customHeight="1"/>
    <row r="83" s="63" customFormat="1" ht="15.75" customHeight="1"/>
    <row r="84" s="63" customFormat="1" ht="15.75" customHeight="1"/>
    <row r="85" s="63" customFormat="1" ht="15.75" customHeight="1"/>
    <row r="86" s="63" customFormat="1" ht="15.75" customHeight="1"/>
    <row r="87" s="63" customFormat="1" ht="15.75" customHeight="1"/>
    <row r="88" s="63" customFormat="1" ht="15.75" customHeight="1"/>
    <row r="89" s="63" customFormat="1" ht="15.75" customHeight="1"/>
    <row r="90" s="63" customFormat="1" ht="15.75" customHeight="1"/>
    <row r="91" s="63" customFormat="1" ht="15.75" customHeight="1"/>
    <row r="92" s="63" customFormat="1" ht="15.75" customHeight="1"/>
    <row r="93" s="63" customFormat="1" ht="15.75" customHeight="1"/>
    <row r="94" s="63" customFormat="1" ht="15.75" customHeight="1"/>
    <row r="95" s="63" customFormat="1" ht="15.75" customHeight="1"/>
    <row r="96" s="63" customFormat="1" ht="15.75" customHeight="1"/>
    <row r="97" s="63" customFormat="1" ht="15.75" customHeight="1"/>
    <row r="98" s="63" customFormat="1" ht="15.75" customHeight="1"/>
    <row r="99" s="63" customFormat="1" ht="15.75" customHeight="1"/>
    <row r="100" s="63" customFormat="1" ht="15.75" customHeight="1"/>
    <row r="101" s="63" customFormat="1" ht="15.75" customHeight="1"/>
    <row r="102" s="63" customFormat="1" ht="15.75" customHeight="1"/>
    <row r="103" s="63" customFormat="1" ht="15.75" customHeight="1"/>
    <row r="104" s="63" customFormat="1" ht="15.75" customHeight="1"/>
    <row r="105" s="63" customFormat="1" ht="15.75" customHeight="1"/>
    <row r="106" s="63" customFormat="1" ht="15.75" customHeight="1"/>
    <row r="107" s="63" customFormat="1" ht="15.75" customHeight="1"/>
    <row r="108" s="63" customFormat="1" ht="15.75" customHeight="1"/>
    <row r="109" s="63" customFormat="1" ht="15.75" customHeight="1"/>
    <row r="110" s="63" customFormat="1" ht="15.75" customHeight="1"/>
    <row r="111" s="63" customFormat="1" ht="15.75" customHeight="1"/>
    <row r="112" s="63" customFormat="1" ht="15.75" customHeight="1"/>
    <row r="113" s="63" customFormat="1" ht="15.75" customHeight="1"/>
    <row r="114" s="63" customFormat="1" ht="15.75" customHeight="1"/>
    <row r="115" s="63" customFormat="1" ht="15.75" customHeight="1"/>
    <row r="116" s="63" customFormat="1" ht="15.75" customHeight="1"/>
    <row r="117" s="63" customFormat="1" ht="15.75" customHeight="1"/>
    <row r="118" s="63" customFormat="1" ht="15.75" customHeight="1"/>
    <row r="119" s="63" customFormat="1" ht="15.75" customHeight="1"/>
    <row r="120" s="63" customFormat="1" ht="15.75" customHeight="1"/>
    <row r="121" s="63" customFormat="1" ht="15.75" customHeight="1"/>
    <row r="122" s="63" customFormat="1" ht="15.75" customHeight="1"/>
    <row r="123" s="63" customFormat="1" ht="15.75" customHeight="1"/>
    <row r="124" s="63" customFormat="1" ht="15.75" customHeight="1"/>
    <row r="125" s="63" customFormat="1" ht="15.75" customHeight="1"/>
    <row r="126" s="63" customFormat="1" ht="15.75" customHeight="1"/>
    <row r="127" s="63" customFormat="1" ht="15.75" customHeight="1"/>
    <row r="128" s="63" customFormat="1" ht="15.75" customHeight="1"/>
    <row r="129" s="63" customFormat="1" ht="15.75" customHeight="1"/>
    <row r="130" s="63" customFormat="1" ht="15.75" customHeight="1"/>
    <row r="131" s="63" customFormat="1" ht="15.75" customHeight="1"/>
    <row r="132" s="63" customFormat="1" ht="15.75" customHeight="1"/>
    <row r="133" s="63" customFormat="1" ht="15.75" customHeight="1"/>
    <row r="134" s="63" customFormat="1" ht="15.75" customHeight="1"/>
    <row r="135" s="63" customFormat="1" ht="15.75" customHeight="1"/>
    <row r="136" s="63" customFormat="1" ht="15.75" customHeight="1"/>
    <row r="137" s="63" customFormat="1" ht="15.75" customHeight="1"/>
    <row r="138" s="63" customFormat="1" ht="15.75" customHeight="1"/>
    <row r="139" s="63" customFormat="1" ht="15.75" customHeight="1"/>
    <row r="140" s="63" customFormat="1" ht="15.75" customHeight="1"/>
    <row r="141" s="63" customFormat="1" ht="15.75" customHeight="1"/>
    <row r="142" s="63" customFormat="1" ht="15.75" customHeight="1"/>
    <row r="143" s="63" customFormat="1" ht="15.75" customHeight="1"/>
    <row r="144" s="63" customFormat="1" ht="15.75" customHeight="1"/>
    <row r="145" s="63" customFormat="1" ht="15.75" customHeight="1"/>
    <row r="146" s="63" customFormat="1" ht="15.75" customHeight="1"/>
    <row r="147" s="63" customFormat="1" ht="15.75" customHeight="1"/>
    <row r="148" s="63" customFormat="1" ht="15.75" customHeight="1"/>
    <row r="149" s="63" customFormat="1" ht="15.75" customHeight="1"/>
    <row r="150" s="63" customFormat="1" ht="15.75" customHeight="1"/>
    <row r="151" s="63" customFormat="1" ht="15.75" customHeight="1"/>
    <row r="152" s="63" customFormat="1" ht="15.75" customHeight="1"/>
    <row r="153" s="63" customFormat="1" ht="15.75" customHeight="1"/>
    <row r="154" s="63" customFormat="1" ht="15.75" customHeight="1"/>
    <row r="155" s="63" customFormat="1" ht="15.75" customHeight="1"/>
    <row r="156" s="63" customFormat="1" ht="15.75" customHeight="1"/>
    <row r="157" s="63" customFormat="1" ht="15.75" customHeight="1"/>
    <row r="158" s="63" customFormat="1" ht="15.75" customHeight="1"/>
    <row r="159" s="63" customFormat="1" ht="15.75" customHeight="1"/>
    <row r="160" s="63" customFormat="1" ht="15.75" customHeight="1"/>
    <row r="161" s="63" customFormat="1" ht="15.75" customHeight="1"/>
    <row r="162" s="63" customFormat="1" ht="15.75" customHeight="1"/>
    <row r="163" s="63" customFormat="1" ht="15.75" customHeight="1"/>
    <row r="164" s="63" customFormat="1" ht="15.75" customHeight="1"/>
    <row r="165" s="63" customFormat="1" ht="15.75" customHeight="1"/>
    <row r="166" s="63" customFormat="1" ht="15.75" customHeight="1"/>
    <row r="167" s="63" customFormat="1" ht="15.75" customHeight="1"/>
    <row r="168" s="63" customFormat="1" ht="15.75" customHeight="1"/>
    <row r="169" s="63" customFormat="1" ht="15.75" customHeight="1"/>
    <row r="170" s="63" customFormat="1" ht="15.75" customHeight="1"/>
    <row r="171" s="63" customFormat="1" ht="15.75" customHeight="1"/>
    <row r="172" s="63" customFormat="1" ht="15.75" customHeight="1"/>
    <row r="173" s="63" customFormat="1" ht="15.75" customHeight="1"/>
    <row r="174" s="63" customFormat="1" ht="15.75" customHeight="1"/>
    <row r="175" s="63" customFormat="1" ht="15.75" customHeight="1"/>
    <row r="176" s="63" customFormat="1" ht="15.75" customHeight="1"/>
    <row r="177" s="63" customFormat="1" ht="15.75" customHeight="1"/>
    <row r="178" s="63" customFormat="1" ht="15.75" customHeight="1"/>
    <row r="179" s="63" customFormat="1" ht="15.75" customHeight="1"/>
    <row r="180" s="63" customFormat="1" ht="15.75" customHeight="1"/>
    <row r="181" s="63" customFormat="1" ht="15.75" customHeight="1"/>
    <row r="182" s="63" customFormat="1" ht="15.75" customHeight="1"/>
    <row r="183" s="63" customFormat="1" ht="15.75" customHeight="1"/>
    <row r="184" s="63" customFormat="1" ht="15.75" customHeight="1"/>
    <row r="185" s="63" customFormat="1" ht="15.75" customHeight="1"/>
    <row r="186" s="63" customFormat="1" ht="15.75" customHeight="1"/>
    <row r="187" s="63" customFormat="1" ht="15.75" customHeight="1"/>
    <row r="188" s="63" customFormat="1" ht="15.75" customHeight="1"/>
    <row r="189" s="63" customFormat="1" ht="15.75" customHeight="1"/>
    <row r="190" s="63" customFormat="1" ht="15.75" customHeight="1"/>
    <row r="191" s="63" customFormat="1" ht="15.75" customHeight="1"/>
    <row r="192" s="63" customFormat="1" ht="15.75" customHeight="1"/>
    <row r="193" s="63" customFormat="1" ht="15.75" customHeight="1"/>
    <row r="194" s="63" customFormat="1" ht="15.75" customHeight="1"/>
    <row r="195" s="63" customFormat="1" ht="15.75" customHeight="1"/>
    <row r="196" s="63" customFormat="1" ht="15.75" customHeight="1"/>
    <row r="197" s="63" customFormat="1" ht="15.75" customHeight="1"/>
    <row r="198" s="63" customFormat="1" ht="15.75" customHeight="1"/>
    <row r="199" s="63" customFormat="1" ht="15.75" customHeight="1"/>
    <row r="200" s="63" customFormat="1" ht="15.75" customHeight="1"/>
    <row r="201" s="63" customFormat="1" ht="15.75" customHeight="1"/>
    <row r="202" s="63" customFormat="1" ht="15.75" customHeight="1"/>
    <row r="203" s="63" customFormat="1" ht="15.75" customHeight="1"/>
    <row r="204" s="63" customFormat="1" ht="15.75" customHeight="1"/>
    <row r="205" s="63" customFormat="1" ht="15.75" customHeight="1"/>
    <row r="206" s="63" customFormat="1" ht="15.75" customHeight="1"/>
    <row r="207" s="63" customFormat="1" ht="15.75" customHeight="1"/>
    <row r="208" s="63" customFormat="1" ht="15.75" customHeight="1"/>
    <row r="209" s="63" customFormat="1" ht="15.75" customHeight="1"/>
    <row r="210" s="63" customFormat="1" ht="15.75" customHeight="1"/>
    <row r="211" s="63" customFormat="1" ht="15.75" customHeight="1"/>
    <row r="212" s="63" customFormat="1" ht="15.75" customHeight="1"/>
    <row r="213" s="63" customFormat="1" ht="15.75" customHeight="1"/>
    <row r="214" s="63" customFormat="1" ht="15.75" customHeight="1"/>
    <row r="215" s="63" customFormat="1" ht="15.75" customHeight="1"/>
    <row r="216" s="63" customFormat="1" ht="15.75" customHeight="1"/>
    <row r="217" s="63" customFormat="1" ht="15.75" customHeight="1"/>
    <row r="218" s="63" customFormat="1" ht="15.75" customHeight="1"/>
    <row r="219" s="63" customFormat="1" ht="15.75" customHeight="1"/>
    <row r="220" s="63" customFormat="1" ht="15.75" customHeight="1"/>
    <row r="221" s="63" customFormat="1" ht="15.75" customHeight="1"/>
    <row r="222" s="63" customFormat="1" ht="15.75" customHeight="1"/>
    <row r="223" s="63" customFormat="1" ht="15.75" customHeight="1"/>
    <row r="224" s="63" customFormat="1" ht="15.75" customHeight="1"/>
    <row r="225" s="63" customFormat="1" ht="15.75" customHeight="1"/>
    <row r="226" s="63" customFormat="1" ht="15.75" customHeight="1"/>
    <row r="227" s="63" customFormat="1" ht="15.75" customHeight="1"/>
    <row r="228" s="63" customFormat="1" ht="15.75" customHeight="1"/>
    <row r="229" s="63" customFormat="1" ht="15.75" customHeight="1"/>
    <row r="230" s="63" customFormat="1" ht="15.75" customHeight="1"/>
    <row r="231" s="63" customFormat="1" ht="15.75" customHeight="1"/>
    <row r="232" s="63" customFormat="1" ht="15.75" customHeight="1"/>
    <row r="233" s="63" customFormat="1" ht="15.75" customHeight="1"/>
    <row r="234" s="63" customFormat="1" ht="15.75" customHeight="1"/>
    <row r="235" s="63" customFormat="1" ht="15.75" customHeight="1"/>
    <row r="236" s="63" customFormat="1" ht="15.75" customHeight="1"/>
    <row r="237" s="63" customFormat="1" ht="15.75" customHeight="1"/>
    <row r="238" s="63" customFormat="1" ht="15.75" customHeight="1"/>
    <row r="239" s="63" customFormat="1" ht="15.75" customHeight="1"/>
    <row r="240" s="63" customFormat="1" ht="15.75" customHeight="1"/>
    <row r="241" s="63" customFormat="1" ht="15.75" customHeight="1"/>
    <row r="242" s="63" customFormat="1" ht="15.75" customHeight="1"/>
    <row r="243" s="63" customFormat="1" ht="15.75" customHeight="1"/>
    <row r="244" s="63" customFormat="1" ht="15.75" customHeight="1"/>
    <row r="245" s="63" customFormat="1" ht="15.75" customHeight="1"/>
    <row r="246" s="63" customFormat="1" ht="15.75" customHeight="1"/>
    <row r="247" s="63" customFormat="1" ht="15.75" customHeight="1"/>
    <row r="248" s="63" customFormat="1" ht="15.75" customHeight="1"/>
    <row r="249" s="63" customFormat="1" ht="15.75" customHeight="1"/>
    <row r="250" s="63" customFormat="1" ht="15.75" customHeight="1"/>
    <row r="251" s="63" customFormat="1" ht="15.75" customHeight="1"/>
    <row r="252" s="63" customFormat="1" ht="15.75" customHeight="1"/>
    <row r="253" s="63" customFormat="1" ht="15.75" customHeight="1"/>
    <row r="254" s="63" customFormat="1" ht="15.75" customHeight="1"/>
    <row r="255" s="63" customFormat="1" ht="15.75" customHeight="1"/>
    <row r="256" s="63" customFormat="1" ht="15.75" customHeight="1"/>
    <row r="257" s="63" customFormat="1" ht="15.75" customHeight="1"/>
    <row r="258" s="63" customFormat="1" ht="15.75" customHeight="1"/>
    <row r="259" s="63" customFormat="1" ht="15.75" customHeight="1"/>
    <row r="260" s="63" customFormat="1" ht="15.75" customHeight="1"/>
    <row r="261" s="63" customFormat="1" ht="15.75" customHeight="1"/>
    <row r="262" s="63" customFormat="1" ht="15.75" customHeight="1"/>
    <row r="263" s="63" customFormat="1" ht="15.75" customHeight="1"/>
    <row r="264" s="63" customFormat="1" ht="15.75" customHeight="1"/>
    <row r="265" s="63" customFormat="1" ht="15.75" customHeight="1"/>
    <row r="266" ht="15.75" customHeight="1"/>
    <row r="267" ht="15.75" customHeight="1"/>
    <row r="268" ht="15.75" customHeight="1"/>
    <row r="269" ht="15.75" customHeight="1"/>
  </sheetData>
  <sheetProtection/>
  <mergeCells count="24">
    <mergeCell ref="D4:I4"/>
    <mergeCell ref="L4:L5"/>
    <mergeCell ref="B37:L40"/>
    <mergeCell ref="B27:D27"/>
    <mergeCell ref="B28:D28"/>
    <mergeCell ref="B30:D30"/>
    <mergeCell ref="B31:D31"/>
    <mergeCell ref="B33:D33"/>
    <mergeCell ref="B29:D29"/>
    <mergeCell ref="D6:I6"/>
    <mergeCell ref="D8:I8"/>
    <mergeCell ref="C16:D16"/>
    <mergeCell ref="C17:D17"/>
    <mergeCell ref="C18:D18"/>
    <mergeCell ref="C19:D19"/>
    <mergeCell ref="C12:D13"/>
    <mergeCell ref="L12:L13"/>
    <mergeCell ref="L14:L31"/>
    <mergeCell ref="C24:D24"/>
    <mergeCell ref="B26:D26"/>
    <mergeCell ref="C21:D21"/>
    <mergeCell ref="C14:D14"/>
    <mergeCell ref="C15:D15"/>
    <mergeCell ref="B12:B13"/>
  </mergeCells>
  <printOptions horizontalCentered="1"/>
  <pageMargins left="0" right="0" top="0.27" bottom="0.37" header="0" footer="0"/>
  <pageSetup fitToHeight="1" fitToWidth="1" horizontalDpi="600" verticalDpi="600" orientation="landscape" scale="60"/>
  <headerFooter alignWithMargins="0">
    <oddFooter>&amp;L&amp;9&amp;KA6A6A6&amp;F&amp;C&amp;9&amp;KA6A6A6&amp;P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Resumen comparativo y propuesta de Asignación</dc:title>
  <dc:subject/>
  <dc:creator>Ing. Mario Torres</dc:creator>
  <cp:keywords/>
  <dc:description/>
  <cp:lastModifiedBy>Javier Enríquez Ramírez</cp:lastModifiedBy>
  <cp:lastPrinted>2014-03-17T19:00:16Z</cp:lastPrinted>
  <dcterms:created xsi:type="dcterms:W3CDTF">2005-12-02T20:51:24Z</dcterms:created>
  <dcterms:modified xsi:type="dcterms:W3CDTF">2015-03-19T19:51:10Z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">
    <vt:lpwstr>Documento</vt:lpwstr>
  </property>
  <property fmtid="{D5CDD505-2E9C-101B-9397-08002B2CF9AE}" pid="4" name="display_urn:schemas-microsoft-com:office:office#Editor">
    <vt:lpwstr>Granados Estrada Rogelio</vt:lpwstr>
  </property>
  <property fmtid="{D5CDD505-2E9C-101B-9397-08002B2CF9AE}" pid="5" name="xd_Signature">
    <vt:lpwstr/>
  </property>
  <property fmtid="{D5CDD505-2E9C-101B-9397-08002B2CF9AE}" pid="6" name="xd_ProgID">
    <vt:lpwstr/>
  </property>
  <property fmtid="{D5CDD505-2E9C-101B-9397-08002B2CF9AE}" pid="7" name="display_urn:schemas-microsoft-com:office:office#Author">
    <vt:lpwstr>Granados Estrada Rogelio</vt:lpwstr>
  </property>
  <property fmtid="{D5CDD505-2E9C-101B-9397-08002B2CF9AE}" pid="8" name="TemplateUrl">
    <vt:lpwstr/>
  </property>
  <property fmtid="{D5CDD505-2E9C-101B-9397-08002B2CF9AE}" pid="9" name="_SourceUrl">
    <vt:lpwstr/>
  </property>
  <property fmtid="{D5CDD505-2E9C-101B-9397-08002B2CF9AE}" pid="10" name="Semaforo">
    <vt:lpwstr/>
  </property>
  <property fmtid="{D5CDD505-2E9C-101B-9397-08002B2CF9AE}" pid="11" name="Order">
    <vt:lpwstr>86100.0000000000</vt:lpwstr>
  </property>
  <property fmtid="{D5CDD505-2E9C-101B-9397-08002B2CF9AE}" pid="12" name="_dlc_DocId">
    <vt:lpwstr>U55JHVQQTZHW-1548-5703</vt:lpwstr>
  </property>
  <property fmtid="{D5CDD505-2E9C-101B-9397-08002B2CF9AE}" pid="13" name="_dlc_DocIdItemGuid">
    <vt:lpwstr>2e8b76b7-75af-40b2-9eef-cff1c8c7ec04</vt:lpwstr>
  </property>
  <property fmtid="{D5CDD505-2E9C-101B-9397-08002B2CF9AE}" pid="14" name="_dlc_DocIdUrl">
    <vt:lpwstr>https://serviciosrc.org/saeco/SAECO/_layouts/DocIdRedir.aspx?ID=U55JHVQQTZHW-1548-5703, U55JHVQQTZHW-1548-5703</vt:lpwstr>
  </property>
  <property fmtid="{D5CDD505-2E9C-101B-9397-08002B2CF9AE}" pid="15" name="PublishingExpirationDate">
    <vt:lpwstr/>
  </property>
  <property fmtid="{D5CDD505-2E9C-101B-9397-08002B2CF9AE}" pid="16" name="PublishingStartDate">
    <vt:lpwstr/>
  </property>
</Properties>
</file>